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mc:AlternateContent xmlns:mc="http://schemas.openxmlformats.org/markup-compatibility/2006">
    <mc:Choice Requires="x15">
      <x15ac:absPath xmlns:x15ac="http://schemas.microsoft.com/office/spreadsheetml/2010/11/ac" url="S:\Information\Publikationer\Statistik\Kollektivtrafik\2017\2017_20\"/>
    </mc:Choice>
  </mc:AlternateContent>
  <xr:revisionPtr revIDLastSave="0" documentId="13_ncr:1_{3593D1E2-00F8-4113-A01F-97091638313C}" xr6:coauthVersionLast="43" xr6:coauthVersionMax="43" xr10:uidLastSave="{00000000-0000-0000-0000-000000000000}"/>
  <bookViews>
    <workbookView xWindow="23880" yWindow="-4620" windowWidth="29040" windowHeight="17640" tabRatio="918" xr2:uid="{00000000-000D-0000-FFFF-FFFF00000000}"/>
  </bookViews>
  <sheets>
    <sheet name="Titel" sheetId="222" r:id="rId1"/>
    <sheet name="Ordlista" sheetId="200" state="hidden" r:id="rId2"/>
    <sheet name="Tabellförteckning" sheetId="199" r:id="rId3"/>
    <sheet name="Teckenförklaring" sheetId="237" r:id="rId4"/>
    <sheet name="T1a" sheetId="231" r:id="rId5"/>
    <sheet name="T1b" sheetId="232" r:id="rId6"/>
    <sheet name="T1 buss" sheetId="220" r:id="rId7"/>
    <sheet name="T1 tåg" sheetId="221" r:id="rId8"/>
    <sheet name="T6" sheetId="206" r:id="rId9"/>
    <sheet name="T7a" sheetId="218" r:id="rId10"/>
    <sheet name="T8 Trafik" sheetId="225" r:id="rId11"/>
    <sheet name="T8 Ekonomi" sheetId="226" r:id="rId12"/>
    <sheet name="T12" sheetId="224" r:id="rId13"/>
    <sheet name="T13" sheetId="227" r:id="rId14"/>
    <sheet name="T14" sheetId="228" r:id="rId15"/>
    <sheet name="T15" sheetId="229" r:id="rId16"/>
    <sheet name="T16" sheetId="216" r:id="rId17"/>
  </sheets>
  <externalReferences>
    <externalReference r:id="rId18"/>
    <externalReference r:id="rId19"/>
  </externalReferences>
  <definedNames>
    <definedName name="Excel_BuiltIn__FilterDatabase_1" localSheetId="6">'[1]RSK-Tabell 1_2012'!#REF!</definedName>
    <definedName name="Excel_BuiltIn__FilterDatabase_1" localSheetId="7">'[1]RSK-Tabell 1_2012'!#REF!</definedName>
    <definedName name="Excel_BuiltIn__FilterDatabase_1" localSheetId="12">'[1]RSK-Tabell 1_2012'!#REF!</definedName>
    <definedName name="Excel_BuiltIn__FilterDatabase_1" localSheetId="13">'[1]RSK-Tabell 1_2012'!#REF!</definedName>
    <definedName name="Excel_BuiltIn__FilterDatabase_1" localSheetId="14">'[1]RSK-Tabell 1_2012'!#REF!</definedName>
    <definedName name="Excel_BuiltIn__FilterDatabase_1" localSheetId="15">'[1]RSK-Tabell 1_2012'!#REF!</definedName>
    <definedName name="Excel_BuiltIn__FilterDatabase_1" localSheetId="4">'[1]RSK-Tabell 1_2012'!#REF!</definedName>
    <definedName name="Excel_BuiltIn__FilterDatabase_1" localSheetId="5">'[1]RSK-Tabell 1_2012'!#REF!</definedName>
    <definedName name="Excel_BuiltIn__FilterDatabase_1" localSheetId="11">'[1]RSK-Tabell 1_2012'!#REF!</definedName>
    <definedName name="Excel_BuiltIn__FilterDatabase_1" localSheetId="10">'[1]RSK-Tabell 1_2012'!#REF!</definedName>
    <definedName name="Excel_BuiltIn__FilterDatabase_1" localSheetId="0">'[2]RSK-Tabell 1_2011'!#REF!</definedName>
    <definedName name="Excel_BuiltIn__FilterDatabase_1">'[1]RSK-Tabell 1_2012'!#REF!</definedName>
    <definedName name="Excel_BuiltIn__FilterDatabase_4" localSheetId="6">#REF!</definedName>
    <definedName name="Excel_BuiltIn__FilterDatabase_4" localSheetId="7">#REF!</definedName>
    <definedName name="Excel_BuiltIn__FilterDatabase_4" localSheetId="12">#REF!</definedName>
    <definedName name="Excel_BuiltIn__FilterDatabase_4" localSheetId="13">#REF!</definedName>
    <definedName name="Excel_BuiltIn__FilterDatabase_4" localSheetId="14">#REF!</definedName>
    <definedName name="Excel_BuiltIn__FilterDatabase_4" localSheetId="15">#REF!</definedName>
    <definedName name="Excel_BuiltIn__FilterDatabase_4" localSheetId="4">#REF!</definedName>
    <definedName name="Excel_BuiltIn__FilterDatabase_4" localSheetId="5">#REF!</definedName>
    <definedName name="Excel_BuiltIn__FilterDatabase_4" localSheetId="11">#REF!</definedName>
    <definedName name="Excel_BuiltIn__FilterDatabase_4" localSheetId="10">#REF!</definedName>
    <definedName name="Excel_BuiltIn__FilterDatabase_4" localSheetId="0">#REF!</definedName>
    <definedName name="Excel_BuiltIn__FilterDatabase_4">#REF!</definedName>
    <definedName name="Excel_BuiltIn_Print_Titles_4" localSheetId="6">#REF!</definedName>
    <definedName name="Excel_BuiltIn_Print_Titles_4" localSheetId="7">#REF!</definedName>
    <definedName name="Excel_BuiltIn_Print_Titles_4" localSheetId="12">#REF!</definedName>
    <definedName name="Excel_BuiltIn_Print_Titles_4" localSheetId="13">#REF!</definedName>
    <definedName name="Excel_BuiltIn_Print_Titles_4" localSheetId="14">#REF!</definedName>
    <definedName name="Excel_BuiltIn_Print_Titles_4" localSheetId="15">#REF!</definedName>
    <definedName name="Excel_BuiltIn_Print_Titles_4" localSheetId="4">#REF!</definedName>
    <definedName name="Excel_BuiltIn_Print_Titles_4" localSheetId="5">#REF!</definedName>
    <definedName name="Excel_BuiltIn_Print_Titles_4" localSheetId="11">#REF!</definedName>
    <definedName name="Excel_BuiltIn_Print_Titles_4" localSheetId="10">#REF!</definedName>
    <definedName name="Excel_BuiltIn_Print_Titles_4" localSheetId="0">#REF!</definedName>
    <definedName name="Excel_BuiltIn_Print_Titles_4">#REF!</definedName>
    <definedName name="_xlnm.Print_Area" localSheetId="6">'T1 buss'!$A$1:$M$32</definedName>
    <definedName name="_xlnm.Print_Area" localSheetId="7">'T1 tåg'!$A$1:$M$32</definedName>
    <definedName name="_xlnm.Print_Area" localSheetId="12">'T12'!$A$1:$AD$14</definedName>
    <definedName name="_xlnm.Print_Area" localSheetId="13">'T13'!$A$1:$AC$15</definedName>
    <definedName name="_xlnm.Print_Area" localSheetId="14">'T14'!$A$1:$AC$16</definedName>
    <definedName name="_xlnm.Print_Area" localSheetId="15">'T15'!$A$1:$AB$13</definedName>
    <definedName name="_xlnm.Print_Area" localSheetId="16">'T16'!$A$1:$Y$31</definedName>
    <definedName name="_xlnm.Print_Area" localSheetId="4">T1a!$A$1:$K$30</definedName>
    <definedName name="_xlnm.Print_Area" localSheetId="5">T1b!$A$1:$O$28</definedName>
    <definedName name="_xlnm.Print_Area" localSheetId="8">'T6'!$A$1:$Q$18</definedName>
    <definedName name="_xlnm.Print_Area" localSheetId="9">T7a!$A$1:$O$14</definedName>
    <definedName name="_xlnm.Print_Area" localSheetId="11">'T8 Ekonomi'!$A$1:$V$14</definedName>
    <definedName name="_xlnm.Print_Area" localSheetId="10">'T8 Trafik'!$A$1:$U$12</definedName>
    <definedName name="_xlnm.Print_Area" localSheetId="2">Tabellförteckning!$E$1:$H$16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199" l="1"/>
  <c r="H5" i="199" s="1"/>
  <c r="C4" i="199"/>
  <c r="H4" i="199" s="1"/>
  <c r="A5" i="199"/>
  <c r="F5" i="199" s="1"/>
  <c r="A4" i="199"/>
  <c r="F4" i="199" s="1"/>
  <c r="C3" i="199"/>
  <c r="H3" i="199" s="1"/>
  <c r="A3" i="199"/>
  <c r="F3" i="199" s="1"/>
  <c r="A2" i="199"/>
  <c r="F2" i="199" s="1"/>
  <c r="C2" i="199"/>
  <c r="H2" i="199" s="1"/>
  <c r="C13" i="199" l="1"/>
  <c r="H13" i="199" s="1"/>
  <c r="A13" i="199"/>
  <c r="C12" i="199"/>
  <c r="A12" i="199"/>
  <c r="F12" i="199" s="1"/>
  <c r="C11" i="199"/>
  <c r="A11" i="199"/>
  <c r="C10" i="199"/>
  <c r="H10" i="199" s="1"/>
  <c r="A10" i="199"/>
  <c r="C9" i="199"/>
  <c r="H9" i="199" s="1"/>
  <c r="A9" i="199"/>
  <c r="F9" i="199" s="1"/>
  <c r="A7" i="199"/>
  <c r="F7" i="199" s="1"/>
  <c r="A8" i="199"/>
  <c r="F8" i="199" s="1"/>
  <c r="C8" i="199"/>
  <c r="H8" i="199" s="1"/>
  <c r="C7" i="199"/>
  <c r="H7" i="199" s="1"/>
  <c r="C6" i="199"/>
  <c r="A6" i="199"/>
  <c r="F6" i="199" s="1"/>
  <c r="G11" i="199" l="1"/>
  <c r="H11" i="199"/>
  <c r="E10" i="199"/>
  <c r="F10" i="199"/>
  <c r="E11" i="199"/>
  <c r="F11" i="199"/>
  <c r="E13" i="199"/>
  <c r="F13" i="199"/>
  <c r="G6" i="199"/>
  <c r="H6" i="199"/>
  <c r="G12" i="199"/>
  <c r="H12" i="199"/>
  <c r="G13" i="199"/>
  <c r="E6" i="199"/>
  <c r="E12" i="199"/>
  <c r="G9" i="199"/>
  <c r="G10" i="199"/>
  <c r="E9" i="19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F4" authorId="0" shapeId="0" xr:uid="{00000000-0006-0000-0100-000001000000}">
      <text>
        <r>
          <rPr>
            <b/>
            <sz val="9"/>
            <color indexed="81"/>
            <rFont val="Tahoma"/>
            <family val="2"/>
          </rPr>
          <t>Tom Petersen:</t>
        </r>
        <r>
          <rPr>
            <sz val="9"/>
            <color indexed="81"/>
            <rFont val="Tahoma"/>
            <family val="2"/>
          </rPr>
          <t xml:space="preserve">
ta bort flik</t>
        </r>
      </text>
    </comment>
  </commentList>
</comments>
</file>

<file path=xl/sharedStrings.xml><?xml version="1.0" encoding="utf-8"?>
<sst xmlns="http://schemas.openxmlformats.org/spreadsheetml/2006/main" count="1956" uniqueCount="324">
  <si>
    <t>-</t>
  </si>
  <si>
    <t>Tabellförteckning</t>
  </si>
  <si>
    <t>List of tables</t>
  </si>
  <si>
    <t>Svenska/Swedish</t>
  </si>
  <si>
    <t>Engelska/English</t>
  </si>
  <si>
    <t>allmän kollektivtrafik</t>
  </si>
  <si>
    <t>regional</t>
  </si>
  <si>
    <t>andel</t>
  </si>
  <si>
    <t>fraction, share</t>
  </si>
  <si>
    <t>resor</t>
  </si>
  <si>
    <t>annan</t>
  </si>
  <si>
    <t>other</t>
  </si>
  <si>
    <t>resultat</t>
  </si>
  <si>
    <t>results</t>
  </si>
  <si>
    <t>antal</t>
  </si>
  <si>
    <t>number</t>
  </si>
  <si>
    <t>bidrag</t>
  </si>
  <si>
    <t>subsidy</t>
  </si>
  <si>
    <t>samtliga</t>
  </si>
  <si>
    <t>all</t>
  </si>
  <si>
    <t>bil</t>
  </si>
  <si>
    <t>car</t>
  </si>
  <si>
    <t>sekretess</t>
  </si>
  <si>
    <t>biljettintäkter</t>
  </si>
  <si>
    <t>senaste</t>
  </si>
  <si>
    <t>latest</t>
  </si>
  <si>
    <t>bortfall</t>
  </si>
  <si>
    <t>non-response</t>
  </si>
  <si>
    <t>buss</t>
  </si>
  <si>
    <t>bus</t>
  </si>
  <si>
    <t>spårväg</t>
  </si>
  <si>
    <t>efter</t>
  </si>
  <si>
    <t>after</t>
  </si>
  <si>
    <t>staten</t>
  </si>
  <si>
    <t>ekonomi</t>
  </si>
  <si>
    <t>economic situation</t>
  </si>
  <si>
    <t>summa</t>
  </si>
  <si>
    <t>sum, total</t>
  </si>
  <si>
    <t>exklusive</t>
  </si>
  <si>
    <t>excluding</t>
  </si>
  <si>
    <t>svenska</t>
  </si>
  <si>
    <t>Swedish</t>
  </si>
  <si>
    <t>fartyg</t>
  </si>
  <si>
    <t>ship</t>
  </si>
  <si>
    <t>tabell</t>
  </si>
  <si>
    <t>table</t>
  </si>
  <si>
    <t>fördelning</t>
  </si>
  <si>
    <t>distribution</t>
  </si>
  <si>
    <t>tillgänglig</t>
  </si>
  <si>
    <t>available</t>
  </si>
  <si>
    <t>ingen uppgift</t>
  </si>
  <si>
    <t>no data</t>
  </si>
  <si>
    <t>tjänster</t>
  </si>
  <si>
    <t>services</t>
  </si>
  <si>
    <t>inklusive</t>
  </si>
  <si>
    <t>including</t>
  </si>
  <si>
    <t>total</t>
  </si>
  <si>
    <t>internationell</t>
  </si>
  <si>
    <t>international</t>
  </si>
  <si>
    <t>trafik</t>
  </si>
  <si>
    <t>traffic</t>
  </si>
  <si>
    <t>interregional</t>
  </si>
  <si>
    <t>trafikeringskostnader</t>
  </si>
  <si>
    <t>traffic costs</t>
  </si>
  <si>
    <t>intäkt</t>
  </si>
  <si>
    <t>revenue</t>
  </si>
  <si>
    <t>kilometer</t>
  </si>
  <si>
    <t>trafikslag</t>
  </si>
  <si>
    <t>mode of transport</t>
  </si>
  <si>
    <t>kollektivtrafik</t>
  </si>
  <si>
    <t>public transport</t>
  </si>
  <si>
    <t>kommun</t>
  </si>
  <si>
    <t>municipality</t>
  </si>
  <si>
    <t>tunnelbana</t>
  </si>
  <si>
    <t>underground</t>
  </si>
  <si>
    <t>konsumtion</t>
  </si>
  <si>
    <t>consumption</t>
  </si>
  <si>
    <t>tusen</t>
  </si>
  <si>
    <t>thousand</t>
  </si>
  <si>
    <t>kostnader</t>
  </si>
  <si>
    <t>expenditure, costs</t>
  </si>
  <si>
    <t>tåg</t>
  </si>
  <si>
    <t>train</t>
  </si>
  <si>
    <t>lag</t>
  </si>
  <si>
    <t>law</t>
  </si>
  <si>
    <t>under</t>
  </si>
  <si>
    <t>during</t>
  </si>
  <si>
    <t>landsting</t>
  </si>
  <si>
    <t>county council</t>
  </si>
  <si>
    <t>underskott</t>
  </si>
  <si>
    <t>deficit</t>
  </si>
  <si>
    <t>lokal</t>
  </si>
  <si>
    <t>local</t>
  </si>
  <si>
    <t>uppgifter</t>
  </si>
  <si>
    <t>information</t>
  </si>
  <si>
    <t>län</t>
  </si>
  <si>
    <t>county</t>
  </si>
  <si>
    <t>medelreslängd</t>
  </si>
  <si>
    <t>utveckling</t>
  </si>
  <si>
    <t>development</t>
  </si>
  <si>
    <t>miljard</t>
  </si>
  <si>
    <t>billion</t>
  </si>
  <si>
    <t>varierar</t>
  </si>
  <si>
    <t>vary</t>
  </si>
  <si>
    <t>miljon</t>
  </si>
  <si>
    <t>million</t>
  </si>
  <si>
    <t>verksamhet</t>
  </si>
  <si>
    <t>activity</t>
  </si>
  <si>
    <t>per</t>
  </si>
  <si>
    <t>år</t>
  </si>
  <si>
    <t>year</t>
  </si>
  <si>
    <t>per invånare</t>
  </si>
  <si>
    <t>per capita</t>
  </si>
  <si>
    <t>ökning</t>
  </si>
  <si>
    <t>increase</t>
  </si>
  <si>
    <t>personkilometer</t>
  </si>
  <si>
    <t>överskott</t>
  </si>
  <si>
    <t>surplus</t>
  </si>
  <si>
    <t>procent</t>
  </si>
  <si>
    <t>percent</t>
  </si>
  <si>
    <t>övriga</t>
  </si>
  <si>
    <t>others</t>
  </si>
  <si>
    <t xml:space="preserve"> </t>
  </si>
  <si>
    <t>vehicle kilometers</t>
  </si>
  <si>
    <t>..</t>
  </si>
  <si>
    <t>regional kollektivtrafikmyndighet (RKM)</t>
  </si>
  <si>
    <t>regional public transport authority (RPTA)</t>
  </si>
  <si>
    <t>ticket revenues</t>
  </si>
  <si>
    <t>secrecy, confidentiality</t>
  </si>
  <si>
    <t>the national government</t>
  </si>
  <si>
    <t>funktionsnedsättning</t>
  </si>
  <si>
    <t>disability</t>
  </si>
  <si>
    <t>fordonskilometer</t>
  </si>
  <si>
    <t>special transport service</t>
  </si>
  <si>
    <t>trängsel</t>
  </si>
  <si>
    <t xml:space="preserve">congestion </t>
  </si>
  <si>
    <r>
      <t xml:space="preserve">Trafik-intäkter
</t>
    </r>
    <r>
      <rPr>
        <i/>
        <sz val="8"/>
        <rFont val="Arial"/>
        <family val="2"/>
      </rPr>
      <t>Traffic revenues</t>
    </r>
  </si>
  <si>
    <r>
      <t xml:space="preserve">Totala verksam-hetsintäkter
</t>
    </r>
    <r>
      <rPr>
        <i/>
        <sz val="8"/>
        <rFont val="Arial"/>
        <family val="2"/>
      </rPr>
      <t>Total activitiy revenues</t>
    </r>
  </si>
  <si>
    <r>
      <t xml:space="preserve">Totala bidrag/tillskott
</t>
    </r>
    <r>
      <rPr>
        <i/>
        <sz val="8"/>
        <rFont val="Arial"/>
        <family val="2"/>
      </rPr>
      <t>Total subsidies</t>
    </r>
  </si>
  <si>
    <r>
      <t xml:space="preserve">Trafikerings-kostnader
</t>
    </r>
    <r>
      <rPr>
        <i/>
        <sz val="8"/>
        <rFont val="Arial"/>
        <family val="2"/>
      </rPr>
      <t>Traffic costs</t>
    </r>
  </si>
  <si>
    <r>
      <t>Kostnader för infrastruktur</t>
    </r>
    <r>
      <rPr>
        <i/>
        <sz val="8"/>
        <rFont val="Arial"/>
        <family val="2"/>
      </rPr>
      <t xml:space="preserve">
Infra structure costs</t>
    </r>
  </si>
  <si>
    <r>
      <t xml:space="preserve">Övriga kostnader
</t>
    </r>
    <r>
      <rPr>
        <i/>
        <sz val="8"/>
        <rFont val="Arial"/>
        <family val="2"/>
      </rPr>
      <t>Other costs</t>
    </r>
  </si>
  <si>
    <r>
      <t xml:space="preserve">Län
</t>
    </r>
    <r>
      <rPr>
        <i/>
        <sz val="8"/>
        <rFont val="Arial"/>
        <family val="2"/>
      </rPr>
      <t>County</t>
    </r>
  </si>
  <si>
    <r>
      <t xml:space="preserve">Medel-reslängd
</t>
    </r>
    <r>
      <rPr>
        <i/>
        <sz val="8"/>
        <rFont val="Arial"/>
        <family val="2"/>
      </rPr>
      <t>Average trip length</t>
    </r>
  </si>
  <si>
    <r>
      <t xml:space="preserve">Trafikslag
</t>
    </r>
    <r>
      <rPr>
        <i/>
        <sz val="8"/>
        <rFont val="Arial"/>
        <family val="2"/>
      </rPr>
      <t>Mode of transport</t>
    </r>
  </si>
  <si>
    <r>
      <t xml:space="preserve">Trafikintäkter
</t>
    </r>
    <r>
      <rPr>
        <i/>
        <sz val="8"/>
        <rFont val="Arial"/>
        <family val="2"/>
      </rPr>
      <t>Traffic revenues</t>
    </r>
  </si>
  <si>
    <r>
      <t xml:space="preserve">Totala kostnader
</t>
    </r>
    <r>
      <rPr>
        <i/>
        <sz val="8"/>
        <rFont val="Arial"/>
        <family val="2"/>
      </rPr>
      <t>Total costs</t>
    </r>
  </si>
  <si>
    <r>
      <t xml:space="preserve">Utbudskilometer per år
</t>
    </r>
    <r>
      <rPr>
        <i/>
        <sz val="8"/>
        <rFont val="Arial"/>
        <family val="2"/>
      </rPr>
      <t>Vehicle kilometers available per year</t>
    </r>
  </si>
  <si>
    <r>
      <t xml:space="preserve">Utbuds-kilometer
</t>
    </r>
    <r>
      <rPr>
        <i/>
        <sz val="8"/>
        <rFont val="Arial"/>
        <family val="2"/>
      </rPr>
      <t>Vehicle kilometers available</t>
    </r>
  </si>
  <si>
    <r>
      <t xml:space="preserve">Resor
</t>
    </r>
    <r>
      <rPr>
        <i/>
        <sz val="8"/>
        <rFont val="Arial"/>
        <family val="2"/>
      </rPr>
      <t>Boardings</t>
    </r>
  </si>
  <si>
    <r>
      <t>Resor</t>
    </r>
    <r>
      <rPr>
        <sz val="8"/>
        <rFont val="Arial"/>
        <family val="2"/>
      </rPr>
      <t xml:space="preserve"> 
</t>
    </r>
    <r>
      <rPr>
        <i/>
        <sz val="8"/>
        <rFont val="Arial"/>
        <family val="2"/>
      </rPr>
      <t>Boardings</t>
    </r>
  </si>
  <si>
    <r>
      <t xml:space="preserve">Resor/utbuds-kilometer
</t>
    </r>
    <r>
      <rPr>
        <i/>
        <sz val="8"/>
        <rFont val="Arial"/>
        <family val="2"/>
      </rPr>
      <t>Boardings per Vehicle kilometers available</t>
    </r>
  </si>
  <si>
    <r>
      <t xml:space="preserve">Resor per år
</t>
    </r>
    <r>
      <rPr>
        <i/>
        <sz val="8"/>
        <rFont val="Arial"/>
        <family val="2"/>
      </rPr>
      <t>Boardings per year</t>
    </r>
  </si>
  <si>
    <r>
      <t xml:space="preserve">Övriga affärsintäkter
</t>
    </r>
    <r>
      <rPr>
        <i/>
        <sz val="8"/>
        <rFont val="Arial"/>
        <family val="2"/>
      </rPr>
      <t>Other business revenues</t>
    </r>
  </si>
  <si>
    <t>sittplatskilometer</t>
  </si>
  <si>
    <t>seat kilometer</t>
  </si>
  <si>
    <t>boardings</t>
  </si>
  <si>
    <t>invånare</t>
  </si>
  <si>
    <t>inhabitants</t>
  </si>
  <si>
    <t>sittplats</t>
  </si>
  <si>
    <t>seat</t>
  </si>
  <si>
    <t>average length on board</t>
  </si>
  <si>
    <t>passenger kilometer</t>
  </si>
  <si>
    <t>utbudskilometer</t>
  </si>
  <si>
    <t>vehicle kilometers available</t>
  </si>
  <si>
    <r>
      <t>Sittplats-kilometer</t>
    </r>
    <r>
      <rPr>
        <b/>
        <vertAlign val="superscript"/>
        <sz val="8"/>
        <rFont val="Arial"/>
        <family val="2"/>
      </rPr>
      <t>1</t>
    </r>
    <r>
      <rPr>
        <vertAlign val="superscript"/>
        <sz val="8"/>
        <rFont val="Arial"/>
        <family val="2"/>
      </rPr>
      <t xml:space="preserve">
</t>
    </r>
    <r>
      <rPr>
        <i/>
        <sz val="8"/>
        <rFont val="Arial"/>
        <family val="2"/>
      </rPr>
      <t>Seat kilometers</t>
    </r>
  </si>
  <si>
    <r>
      <t>Genom-snittligt antal sittplatser</t>
    </r>
    <r>
      <rPr>
        <vertAlign val="superscript"/>
        <sz val="8"/>
        <rFont val="Arial"/>
        <family val="2"/>
      </rPr>
      <t xml:space="preserve">2
</t>
    </r>
    <r>
      <rPr>
        <i/>
        <sz val="8"/>
        <rFont val="Arial"/>
        <family val="2"/>
      </rPr>
      <t>Average number of seats</t>
    </r>
  </si>
  <si>
    <r>
      <t>Sittplats-kilometer</t>
    </r>
    <r>
      <rPr>
        <vertAlign val="superscript"/>
        <sz val="8"/>
        <rFont val="Arial"/>
        <family val="2"/>
      </rPr>
      <t xml:space="preserve">1
</t>
    </r>
    <r>
      <rPr>
        <i/>
        <sz val="8"/>
        <rFont val="Arial"/>
        <family val="2"/>
      </rPr>
      <t>Seat kilometers</t>
    </r>
  </si>
  <si>
    <r>
      <t>Trafikintäkter per</t>
    </r>
    <r>
      <rPr>
        <b/>
        <vertAlign val="superscript"/>
        <sz val="8"/>
        <rFont val="Arial"/>
        <family val="2"/>
      </rPr>
      <t xml:space="preserve">2
</t>
    </r>
    <r>
      <rPr>
        <i/>
        <sz val="8"/>
        <rFont val="Arial"/>
        <family val="2"/>
      </rPr>
      <t>Traffic revenues per</t>
    </r>
  </si>
  <si>
    <r>
      <t>Trafikeringskostnader per</t>
    </r>
    <r>
      <rPr>
        <b/>
        <vertAlign val="superscript"/>
        <sz val="8"/>
        <rFont val="Arial"/>
        <family val="2"/>
      </rPr>
      <t xml:space="preserve">2
</t>
    </r>
    <r>
      <rPr>
        <i/>
        <sz val="8"/>
        <rFont val="Arial"/>
        <family val="2"/>
      </rPr>
      <t xml:space="preserve">Traffic costs per </t>
    </r>
  </si>
  <si>
    <r>
      <t xml:space="preserve">Trafikintäkter/ trafikerings-kostnader
</t>
    </r>
    <r>
      <rPr>
        <i/>
        <sz val="8"/>
        <rFont val="Arial"/>
        <family val="2"/>
      </rPr>
      <t>Traffic revenues/   traffic costs</t>
    </r>
  </si>
  <si>
    <r>
      <t xml:space="preserve">(Andel, %)
</t>
    </r>
    <r>
      <rPr>
        <i/>
        <sz val="8"/>
        <rFont val="Arial"/>
        <family val="2"/>
      </rPr>
      <t>(Share, %)</t>
    </r>
  </si>
  <si>
    <t>påstigningar</t>
  </si>
  <si>
    <t>light rail/tram</t>
  </si>
  <si>
    <t>särskilda persontransporter</t>
  </si>
  <si>
    <r>
      <t xml:space="preserve">Riket - </t>
    </r>
    <r>
      <rPr>
        <i/>
        <sz val="8"/>
        <rFont val="Arial"/>
        <family val="2"/>
      </rPr>
      <t>Total</t>
    </r>
  </si>
  <si>
    <r>
      <t xml:space="preserve">resa (kr/resa)
boarding </t>
    </r>
    <r>
      <rPr>
        <i/>
        <sz val="8"/>
        <rFont val="Arial"/>
        <family val="2"/>
      </rPr>
      <t>(SEK/boarding)</t>
    </r>
  </si>
  <si>
    <r>
      <t xml:space="preserve">utbudskilo-meter (kr/km)
</t>
    </r>
    <r>
      <rPr>
        <i/>
        <sz val="8"/>
        <rFont val="Arial"/>
        <family val="2"/>
      </rPr>
      <t>Vehicle kilometers available (SEK/km)</t>
    </r>
  </si>
  <si>
    <r>
      <t xml:space="preserve">Person-kilometer
</t>
    </r>
    <r>
      <rPr>
        <i/>
        <sz val="8"/>
        <rFont val="Arial"/>
        <family val="2"/>
      </rPr>
      <t>Passenger kilometers</t>
    </r>
  </si>
  <si>
    <r>
      <t xml:space="preserve">Personkilometer/ utbudskilometer
</t>
    </r>
    <r>
      <rPr>
        <i/>
        <sz val="8"/>
        <rFont val="Arial"/>
        <family val="2"/>
      </rPr>
      <t>Passenger kilometers/Vehicle kilometers available</t>
    </r>
  </si>
  <si>
    <r>
      <t xml:space="preserve">person-kilometer (kr/km)
</t>
    </r>
    <r>
      <rPr>
        <i/>
        <sz val="8"/>
        <rFont val="Arial"/>
        <family val="2"/>
      </rPr>
      <t>passenger kilometers (SEK/km)</t>
    </r>
  </si>
  <si>
    <r>
      <t xml:space="preserve">Personkilometer per år
</t>
    </r>
    <r>
      <rPr>
        <i/>
        <sz val="8"/>
        <rFont val="Arial"/>
        <family val="2"/>
      </rPr>
      <t>Passenger kilometers per year</t>
    </r>
  </si>
  <si>
    <r>
      <t xml:space="preserve">Trafik-intäkter </t>
    </r>
    <r>
      <rPr>
        <i/>
        <sz val="8"/>
        <rFont val="Arial"/>
        <family val="2"/>
      </rPr>
      <t xml:space="preserve">Traffic revenues </t>
    </r>
  </si>
  <si>
    <t>Tabell 1 Buss</t>
  </si>
  <si>
    <t>Table 1 Bus</t>
  </si>
  <si>
    <t>Table 1 Train</t>
  </si>
  <si>
    <t>k</t>
  </si>
  <si>
    <t>Tabell 1 Tåg</t>
  </si>
  <si>
    <t>Kontaktperson:</t>
  </si>
  <si>
    <t>Trafikanalys</t>
  </si>
  <si>
    <t>Mats Wiklund</t>
  </si>
  <si>
    <t>tel: 010-414 42 32, e-post: mats.wiklund@trafa.se</t>
  </si>
  <si>
    <t>Producent: Statisticon AB</t>
  </si>
  <si>
    <t>Åsa Greijer</t>
  </si>
  <si>
    <r>
      <rPr>
        <vertAlign val="superscript"/>
        <sz val="8"/>
        <rFont val="Arial"/>
        <family val="2"/>
      </rPr>
      <t>2</t>
    </r>
    <r>
      <rPr>
        <sz val="8"/>
        <rFont val="Arial"/>
        <family val="2"/>
      </rPr>
      <t xml:space="preserve"> Uppgifter för sjötrafik utgörs av kapacitetskilometer, dvs både sittande och stående platskilometer. </t>
    </r>
    <r>
      <rPr>
        <i/>
        <sz val="8"/>
        <rFont val="Arial"/>
        <family val="2"/>
      </rPr>
      <t xml:space="preserve">For vessel, data includes capacity kilometer, i.e. both seated and standing up. </t>
    </r>
  </si>
  <si>
    <r>
      <t xml:space="preserve">(tusental)
</t>
    </r>
    <r>
      <rPr>
        <i/>
        <sz val="8"/>
        <rFont val="Arial"/>
        <family val="2"/>
      </rPr>
      <t>(thousands)</t>
    </r>
  </si>
  <si>
    <r>
      <t xml:space="preserve">(tusental kr)
</t>
    </r>
    <r>
      <rPr>
        <i/>
        <sz val="8"/>
        <rFont val="Arial"/>
        <family val="2"/>
      </rPr>
      <t>(thousand SEK)</t>
    </r>
  </si>
  <si>
    <r>
      <t xml:space="preserve">Påstig-ningar
</t>
    </r>
    <r>
      <rPr>
        <i/>
        <sz val="8"/>
        <rFont val="Arial"/>
        <family val="2"/>
      </rPr>
      <t>Boardings</t>
    </r>
  </si>
  <si>
    <r>
      <t xml:space="preserve">Personkilometer (miljoner) - </t>
    </r>
    <r>
      <rPr>
        <i/>
        <sz val="8"/>
        <rFont val="Arial"/>
        <family val="2"/>
      </rPr>
      <t>Passenger kilometers (millions)</t>
    </r>
  </si>
  <si>
    <r>
      <t xml:space="preserve">Totala verksamhetsintäkter -  </t>
    </r>
    <r>
      <rPr>
        <i/>
        <sz val="8"/>
        <rFont val="Arial"/>
        <family val="2"/>
      </rPr>
      <t>Total activity revenues</t>
    </r>
  </si>
  <si>
    <r>
      <t xml:space="preserve">Totala bidrag/ tillskott - </t>
    </r>
    <r>
      <rPr>
        <i/>
        <sz val="8"/>
        <rFont val="Arial"/>
        <family val="2"/>
      </rPr>
      <t>Total subsidies</t>
    </r>
  </si>
  <si>
    <r>
      <rPr>
        <sz val="8"/>
        <rFont val="Arial"/>
        <family val="2"/>
      </rPr>
      <t xml:space="preserve">Totala kostnader - </t>
    </r>
    <r>
      <rPr>
        <i/>
        <sz val="8"/>
        <rFont val="Arial"/>
        <family val="2"/>
      </rPr>
      <t>Total costs</t>
    </r>
  </si>
  <si>
    <r>
      <t xml:space="preserve">    Spårväg - </t>
    </r>
    <r>
      <rPr>
        <i/>
        <sz val="8"/>
        <rFont val="Arial"/>
        <family val="2"/>
      </rPr>
      <t>Light rail</t>
    </r>
  </si>
  <si>
    <r>
      <t xml:space="preserve">    T-bana - </t>
    </r>
    <r>
      <rPr>
        <i/>
        <sz val="8"/>
        <rFont val="Arial"/>
        <family val="2"/>
      </rPr>
      <t>Underground</t>
    </r>
  </si>
  <si>
    <t>Tabell 8 Trafik</t>
  </si>
  <si>
    <t>Tabell 8 Ekonomi</t>
  </si>
  <si>
    <r>
      <t xml:space="preserve">Publiceringsdatum: </t>
    </r>
    <r>
      <rPr>
        <sz val="10"/>
        <rFont val="Arial"/>
        <family val="2"/>
      </rPr>
      <t>2017-06-09</t>
    </r>
  </si>
  <si>
    <r>
      <t xml:space="preserve">Trafikerings-kostnader </t>
    </r>
    <r>
      <rPr>
        <sz val="8"/>
        <rFont val="Arial"/>
        <family val="2"/>
      </rPr>
      <t xml:space="preserve">
</t>
    </r>
    <r>
      <rPr>
        <i/>
        <sz val="8"/>
        <rFont val="Arial"/>
        <family val="2"/>
      </rPr>
      <t xml:space="preserve">Traffic costs </t>
    </r>
  </si>
  <si>
    <r>
      <t xml:space="preserve">Påstigningar
</t>
    </r>
    <r>
      <rPr>
        <i/>
        <sz val="8"/>
        <rFont val="Arial"/>
        <family val="2"/>
      </rPr>
      <t>Boardings</t>
    </r>
  </si>
  <si>
    <r>
      <t xml:space="preserve">Trafik, utbud och resande (tusental)
</t>
    </r>
    <r>
      <rPr>
        <i/>
        <sz val="8"/>
        <rFont val="Arial"/>
        <family val="2"/>
      </rPr>
      <t>Traffic, supply and travelling (thousands)</t>
    </r>
  </si>
  <si>
    <r>
      <t xml:space="preserve">Intäkter (tusental kr)
</t>
    </r>
    <r>
      <rPr>
        <i/>
        <sz val="8"/>
        <rFont val="Arial"/>
        <family val="2"/>
      </rPr>
      <t>Revenues (in thousand SEK)</t>
    </r>
  </si>
  <si>
    <r>
      <t xml:space="preserve">Kostnader (tusental kr)
</t>
    </r>
    <r>
      <rPr>
        <i/>
        <sz val="8"/>
        <rFont val="Arial"/>
        <family val="2"/>
      </rPr>
      <t>Expenditures (in thousand SEK)</t>
    </r>
  </si>
  <si>
    <r>
      <rPr>
        <vertAlign val="superscript"/>
        <sz val="8"/>
        <rFont val="Arial"/>
        <family val="2"/>
      </rPr>
      <t xml:space="preserve">1 </t>
    </r>
    <r>
      <rPr>
        <sz val="8"/>
        <rFont val="Arial"/>
        <family val="2"/>
      </rPr>
      <t xml:space="preserve">Uppgifter för sjötrafik utgörs av kapacitetskilometer, dvs både sittande och stående platskilometer. Observera att rikstotalen för sittplatskilometer/invånare baseras på antal sittplatskilometer för de </t>
    </r>
    <r>
      <rPr>
        <sz val="8"/>
        <color rgb="FFFF0000"/>
        <rFont val="Arial"/>
        <family val="2"/>
      </rPr>
      <t>19</t>
    </r>
    <r>
      <rPr>
        <sz val="8"/>
        <rFont val="Arial"/>
        <family val="2"/>
      </rPr>
      <t xml:space="preserve"> län för vilka uppgiftslämnarna aktuellt år kunnat ange värde på denna variabel. Detta är således en underskattning av det faktiska riksgenomsnittet. 
</t>
    </r>
    <r>
      <rPr>
        <i/>
        <sz val="8"/>
        <rFont val="Arial"/>
        <family val="2"/>
      </rPr>
      <t xml:space="preserve">For vessel, data includes capacity kilometer, i.e. both seated and standing up. Note that the total number of seat kilometers is based on data for the </t>
    </r>
    <r>
      <rPr>
        <i/>
        <sz val="8"/>
        <color rgb="FFFF0000"/>
        <rFont val="Arial"/>
        <family val="2"/>
      </rPr>
      <t>19</t>
    </r>
    <r>
      <rPr>
        <i/>
        <sz val="8"/>
        <rFont val="Arial"/>
        <family val="2"/>
      </rPr>
      <t xml:space="preserve"> counties where this figure was available, this means that the sum is an underestimate of the true total.</t>
    </r>
  </si>
  <si>
    <r>
      <t xml:space="preserve">- varav subventionerad 
</t>
    </r>
    <r>
      <rPr>
        <i/>
        <sz val="8"/>
        <rFont val="Arial"/>
        <family val="2"/>
      </rPr>
      <t xml:space="preserve">    whereof subsidised</t>
    </r>
  </si>
  <si>
    <r>
      <t xml:space="preserve">    Tåg - </t>
    </r>
    <r>
      <rPr>
        <i/>
        <sz val="8"/>
        <rFont val="Arial"/>
        <family val="2"/>
      </rPr>
      <t>Train</t>
    </r>
  </si>
  <si>
    <r>
      <t xml:space="preserve">    Sjötrafik - </t>
    </r>
    <r>
      <rPr>
        <i/>
        <sz val="8"/>
        <rFont val="Arial"/>
        <family val="2"/>
      </rPr>
      <t>Vessel</t>
    </r>
  </si>
  <si>
    <t>Table 1b. Data on the economy of subsidised public transport per county in 2016.</t>
  </si>
  <si>
    <t>Table 7a. Data and key economy indicators of subsidised public transport per mode of transport in 2016.</t>
  </si>
  <si>
    <t>Tabell 7a. Ekonomiuppgifter och nyckeltal för ekonomiuppgifter för subventionerad trafik efter trafikslag år 2016.</t>
  </si>
  <si>
    <t>Regional linjetrafik 2016</t>
  </si>
  <si>
    <t>Regional scheduled public transport 2016</t>
  </si>
  <si>
    <t xml:space="preserve">  Uppsala </t>
  </si>
  <si>
    <t xml:space="preserve">  Södermanlands </t>
  </si>
  <si>
    <t xml:space="preserve">  Östergötlands </t>
  </si>
  <si>
    <t xml:space="preserve">  Jönköpings </t>
  </si>
  <si>
    <t xml:space="preserve">  Kronobergs </t>
  </si>
  <si>
    <t xml:space="preserve">  Kalmar </t>
  </si>
  <si>
    <t xml:space="preserve">  Gotlands </t>
  </si>
  <si>
    <t xml:space="preserve">  Blekinge </t>
  </si>
  <si>
    <t xml:space="preserve">  Skåne </t>
  </si>
  <si>
    <t xml:space="preserve">  Hallands </t>
  </si>
  <si>
    <t xml:space="preserve">  Västra Götalands </t>
  </si>
  <si>
    <t xml:space="preserve">  Värmlands </t>
  </si>
  <si>
    <t xml:space="preserve">  Örebro </t>
  </si>
  <si>
    <t xml:space="preserve">  Västmanlands </t>
  </si>
  <si>
    <t xml:space="preserve">  Dalarnas </t>
  </si>
  <si>
    <t xml:space="preserve">  Gävleborgs  </t>
  </si>
  <si>
    <t xml:space="preserve">  Västernorrlands </t>
  </si>
  <si>
    <t xml:space="preserve">  Jämtlands </t>
  </si>
  <si>
    <t xml:space="preserve">  Västerbottens </t>
  </si>
  <si>
    <t xml:space="preserve">  Norrbottens </t>
  </si>
  <si>
    <r>
      <t xml:space="preserve"> - varav kommersiell</t>
    </r>
    <r>
      <rPr>
        <vertAlign val="superscript"/>
        <sz val="8"/>
        <rFont val="Arial"/>
        <family val="2"/>
      </rPr>
      <t xml:space="preserve">2
      </t>
    </r>
    <r>
      <rPr>
        <i/>
        <sz val="8"/>
        <rFont val="Arial"/>
        <family val="2"/>
      </rPr>
      <t>whereof commercial</t>
    </r>
  </si>
  <si>
    <r>
      <t xml:space="preserve"> - varav - </t>
    </r>
    <r>
      <rPr>
        <i/>
        <sz val="8"/>
        <rFont val="Arial"/>
        <family val="2"/>
      </rPr>
      <t>whereof</t>
    </r>
    <r>
      <rPr>
        <sz val="8"/>
        <rFont val="Arial"/>
        <family val="2"/>
      </rPr>
      <t xml:space="preserve">
    Buss - </t>
    </r>
    <r>
      <rPr>
        <i/>
        <sz val="8"/>
        <rFont val="Arial"/>
        <family val="2"/>
      </rPr>
      <t xml:space="preserve">Bus </t>
    </r>
  </si>
  <si>
    <t>Tabell 8. Trafikuppgifter efter typ av finansiering år 2007-2016 (2016 års priser).</t>
  </si>
  <si>
    <r>
      <t xml:space="preserve"> - varav - </t>
    </r>
    <r>
      <rPr>
        <i/>
        <sz val="8"/>
        <rFont val="Arial"/>
        <family val="2"/>
      </rPr>
      <t>whereof</t>
    </r>
    <r>
      <rPr>
        <sz val="8"/>
        <rFont val="Arial"/>
        <family val="2"/>
      </rPr>
      <t xml:space="preserve">
    Buss - </t>
    </r>
    <r>
      <rPr>
        <i/>
        <sz val="8"/>
        <rFont val="Arial"/>
        <family val="2"/>
      </rPr>
      <t>Bus</t>
    </r>
  </si>
  <si>
    <t>Tabell 16. Resor, utbudskilometer och personkilometer efter typ av finansiering, län och år 2013-2016 (tusental).</t>
  </si>
  <si>
    <r>
      <t xml:space="preserve">- varav i  - </t>
    </r>
    <r>
      <rPr>
        <i/>
        <sz val="8"/>
        <rFont val="Arial"/>
        <family val="2"/>
      </rPr>
      <t>whereof in</t>
    </r>
    <r>
      <rPr>
        <sz val="8"/>
        <rFont val="Arial"/>
        <family val="2"/>
      </rPr>
      <t xml:space="preserve">
  Stockholms </t>
    </r>
  </si>
  <si>
    <r>
      <t xml:space="preserve">- varav i - </t>
    </r>
    <r>
      <rPr>
        <i/>
        <sz val="8"/>
        <rFont val="Arial"/>
        <family val="2"/>
      </rPr>
      <t>whereof in</t>
    </r>
    <r>
      <rPr>
        <sz val="8"/>
        <rFont val="Arial"/>
        <family val="2"/>
      </rPr>
      <t xml:space="preserve">
  Stockholms </t>
    </r>
  </si>
  <si>
    <t>Tabell 1b. Ekonomiuppgifter för subventionerad kollektivtrafik efter län år 2016.</t>
  </si>
  <si>
    <t>Table 8 Traffic</t>
  </si>
  <si>
    <t>Table 8 Economy</t>
  </si>
  <si>
    <t>Tabell 1a. Trafikuppgifter efter typ av finansiering och län år 2016.</t>
  </si>
  <si>
    <r>
      <t xml:space="preserve">  - varav - </t>
    </r>
    <r>
      <rPr>
        <i/>
        <sz val="8"/>
        <rFont val="Arial"/>
        <family val="2"/>
      </rPr>
      <t xml:space="preserve">whereof
</t>
    </r>
    <r>
      <rPr>
        <sz val="8"/>
        <rFont val="Arial"/>
        <family val="2"/>
      </rPr>
      <t xml:space="preserve">     Bidrag/tillskott Kommun - </t>
    </r>
    <r>
      <rPr>
        <i/>
        <sz val="8"/>
        <rFont val="Arial"/>
        <family val="2"/>
      </rPr>
      <t>Subsidies from municipalities</t>
    </r>
  </si>
  <si>
    <r>
      <t xml:space="preserve">     Bidrag/tillskott Landsting - </t>
    </r>
    <r>
      <rPr>
        <i/>
        <sz val="8"/>
        <rFont val="Arial"/>
        <family val="2"/>
      </rPr>
      <t>Subsidies from county council</t>
    </r>
  </si>
  <si>
    <r>
      <t xml:space="preserve">Totala intäkter och bidrag/tillskott - </t>
    </r>
    <r>
      <rPr>
        <i/>
        <sz val="8"/>
        <rFont val="Arial"/>
        <family val="2"/>
      </rPr>
      <t>Total revenues and subsidies</t>
    </r>
  </si>
  <si>
    <r>
      <t xml:space="preserve">     Bidrag/tillskott Staten - </t>
    </r>
    <r>
      <rPr>
        <i/>
        <sz val="8"/>
        <rFont val="Arial"/>
        <family val="2"/>
      </rPr>
      <t>Subsidies from national government</t>
    </r>
  </si>
  <si>
    <t>Tabell 8. Ekonomiuppgifter för subventionerad trafik år 2007-2016 (2016 års priser, miljoner kronor).</t>
  </si>
  <si>
    <t>Table 8. Data on the economy of subsidised public transport in 2007-2016, million SEK.</t>
  </si>
  <si>
    <r>
      <t xml:space="preserve">Bidrag/tillskott Kommun
</t>
    </r>
    <r>
      <rPr>
        <i/>
        <sz val="8"/>
        <rFont val="Arial"/>
        <family val="2"/>
      </rPr>
      <t>Subsidies from municipalities</t>
    </r>
  </si>
  <si>
    <r>
      <t xml:space="preserve">Bidrag/tillskott Landsting
</t>
    </r>
    <r>
      <rPr>
        <i/>
        <sz val="8"/>
        <rFont val="Arial"/>
        <family val="2"/>
      </rPr>
      <t>Subsidies from county council</t>
    </r>
  </si>
  <si>
    <r>
      <t xml:space="preserve">Bidrag/tillskott Staten
</t>
    </r>
    <r>
      <rPr>
        <i/>
        <sz val="8"/>
        <rFont val="Arial"/>
        <family val="2"/>
      </rPr>
      <t>Subsidies from national government</t>
    </r>
  </si>
  <si>
    <r>
      <t xml:space="preserve">Totala intäkter
</t>
    </r>
    <r>
      <rPr>
        <i/>
        <sz val="8"/>
        <rFont val="Arial"/>
        <family val="2"/>
      </rPr>
      <t>Total revenues and subsidies</t>
    </r>
  </si>
  <si>
    <t>Tabell 1 Tåg. Trafik- och ekonomiuppgifter efter typ av finansiering och län år 2016.</t>
  </si>
  <si>
    <t>Tabell 6. Trafikuppgifter och nyckeltal för trafikuppgifter efter typ av finansiering och trafikslag år 2016.</t>
  </si>
  <si>
    <t xml:space="preserve">Table 6. Data and key indicators of public transport per type of financing and mode of transport in 2016. </t>
  </si>
  <si>
    <t>Tabell 12. Antal påstigningar efter typ av finansiering och trafikslag i riket år 2005-2016 (miljoner påstigningar).</t>
  </si>
  <si>
    <t>Table 12. Number of boardings in the country per type of financing and mode of transport in 2005-2016 (million boardings).</t>
  </si>
  <si>
    <t>Tabell 14. Antal personkilometer efter typ av finansiering och trafikslag i riket år 2005-2016 (miljoner).</t>
  </si>
  <si>
    <t>Tabell 15. Medelreslängd efter typ av finansiering och trafikslag i riket år 2005-2016 (kilometer).</t>
  </si>
  <si>
    <t>Table 15. Average length on board per type of financing and mode of transport in 2005-2016 (kilometers).</t>
  </si>
  <si>
    <t>Table 16. Number of boardings, vehicle kilometers available and passenger kilometers, per type of financing, county and year 2013-2016 (in thousands).</t>
  </si>
  <si>
    <r>
      <t xml:space="preserve">(kilometer)
</t>
    </r>
    <r>
      <rPr>
        <i/>
        <sz val="8"/>
        <rFont val="Arial"/>
        <family val="2"/>
      </rPr>
      <t>(kilometers)</t>
    </r>
  </si>
  <si>
    <t>Table 8. Data on public transport and its economy by type of financing 2007-2016.</t>
  </si>
  <si>
    <r>
      <t xml:space="preserve">Utbudskilometer (miljoner) - </t>
    </r>
    <r>
      <rPr>
        <i/>
        <sz val="8"/>
        <rFont val="Arial"/>
        <family val="2"/>
      </rPr>
      <t>Vehicle kilometers available (millions)</t>
    </r>
  </si>
  <si>
    <t>Tabell 13. Antal fordonskilometer efter trafikslag och typ av finansiering i riket år 2005-2016 (miljoner).</t>
  </si>
  <si>
    <r>
      <rPr>
        <vertAlign val="superscript"/>
        <sz val="8"/>
        <rFont val="Arial"/>
        <family val="2"/>
      </rPr>
      <t>2</t>
    </r>
    <r>
      <rPr>
        <sz val="8"/>
        <rFont val="Arial"/>
        <family val="2"/>
      </rPr>
      <t xml:space="preserve"> Trafikintäkter resp. trafikeringskostnader per resa/personkilometer/utbudskilometer samt traikintäkter/trafikeringskostander är beräknad baserat på respondenter vars svar innehåller både täljare och nämnare. </t>
    </r>
    <r>
      <rPr>
        <i/>
        <sz val="8"/>
        <rFont val="Arial"/>
        <family val="2"/>
      </rPr>
      <t>Traffic revenues and traffic costs per boarding/passenger kilometers/vehicle kilometers available and traffic revenues/traffic costs is calculated for respondents whos data includes both numerator and denominator.</t>
    </r>
  </si>
  <si>
    <t>Table 1 Bus. Data on public transport and its economy per type of financing and county in 2016.</t>
  </si>
  <si>
    <t>Table 1 Train. Data on public transport and its economy per type of financing and county in 2016.</t>
  </si>
  <si>
    <r>
      <t xml:space="preserve">Subventionerad - Subsidised 
Resor (miljoner) - </t>
    </r>
    <r>
      <rPr>
        <i/>
        <sz val="8"/>
        <rFont val="Arial"/>
        <family val="2"/>
      </rPr>
      <t>Boardings (millions)</t>
    </r>
  </si>
  <si>
    <t>Tabell 1 Buss. Trafik- och ekonomiuppgifter efter typ av finansiering och län år 2016.</t>
  </si>
  <si>
    <r>
      <rPr>
        <vertAlign val="superscript"/>
        <sz val="8"/>
        <rFont val="Arial"/>
        <family val="2"/>
      </rPr>
      <t xml:space="preserve">1 </t>
    </r>
    <r>
      <rPr>
        <sz val="8"/>
        <rFont val="Arial"/>
        <family val="2"/>
      </rPr>
      <t xml:space="preserve">Observera att redovisat antal sittplatskilometer på riksnivå baseras på de 19 län för vilka uppgiftslämnarna aktuellt år kunnat uppge fullständiga värden på denna variabel. Detta är således en underskattning av den faktiska rikstotalen. 
</t>
    </r>
    <r>
      <rPr>
        <i/>
        <sz val="8"/>
        <rFont val="Arial"/>
        <family val="2"/>
      </rPr>
      <t>Note that the total number of seat kilometers is based on data for the 19  counties where this figure was available, this means that the sum is an underestimate of the true total.</t>
    </r>
  </si>
  <si>
    <r>
      <rPr>
        <vertAlign val="superscript"/>
        <sz val="8"/>
        <rFont val="Arial"/>
        <family val="2"/>
      </rPr>
      <t>1</t>
    </r>
    <r>
      <rPr>
        <sz val="8"/>
        <rFont val="Arial"/>
        <family val="2"/>
      </rPr>
      <t xml:space="preserve"> Observera att redovisat antal sittplatskilometer på riksnivå baseras på de 19 län för vilka uppgiftslämnarna aktuellt år kunnat uppge värden på denna variabel (sittplatskilometer buss). Detta är således en underskattning av den faktiska rikstotalen. 
</t>
    </r>
    <r>
      <rPr>
        <i/>
        <sz val="8"/>
        <rFont val="Arial"/>
        <family val="2"/>
      </rPr>
      <t>Note that the total number of seat kilometers is based on data for the 19 counties where this figure was available, this means that the sum is an underestimate of the true total.</t>
    </r>
  </si>
  <si>
    <r>
      <rPr>
        <vertAlign val="superscript"/>
        <sz val="8"/>
        <rFont val="Arial"/>
        <family val="2"/>
      </rPr>
      <t xml:space="preserve">2 </t>
    </r>
    <r>
      <rPr>
        <sz val="8"/>
        <rFont val="Arial"/>
        <family val="2"/>
      </rPr>
      <t xml:space="preserve">Uppgifter för sjötrafik utgörs av kapacitetskilometer, dvs både sittande och stående platskilometer. Observera att rikstotalen för sittplatskilometer/invånare baseras på antal sittplatskilometer för de 19 län för vilka uppgiftslämnarna aktuellt år kunnat ange värde på denna variabel. Detta är således en underskattning av det faktiska riksgenomsnittet. 
</t>
    </r>
    <r>
      <rPr>
        <i/>
        <sz val="8"/>
        <rFont val="Arial"/>
        <family val="2"/>
      </rPr>
      <t>For vessel, data includes capacity kilometer, i.e. both seated and standing up. Note that the total number of seat kilometers is based on data for the 19 counties where this figure was available, this means that the sum is an underestimate of the true total.</t>
    </r>
  </si>
  <si>
    <t>Table 1a. Data on public transport per type of financing and county in 2016.</t>
  </si>
  <si>
    <t>Tabell 1a</t>
  </si>
  <si>
    <t>Tabell 1b</t>
  </si>
  <si>
    <t>Table 1a</t>
  </si>
  <si>
    <t>Table 1b</t>
  </si>
  <si>
    <t>Teckenförklaring</t>
  </si>
  <si>
    <t>Explanation of symbols</t>
  </si>
  <si>
    <t xml:space="preserve">. </t>
  </si>
  <si>
    <t xml:space="preserve">uppgift kan inte förekomma </t>
  </si>
  <si>
    <t>not applicable</t>
  </si>
  <si>
    <t>uppgift inte tillgänglig eller alltför osäker för att anges</t>
  </si>
  <si>
    <t>data not available</t>
  </si>
  <si>
    <t xml:space="preserve">inget finns att redovisa (värdet noll) </t>
  </si>
  <si>
    <t>zero</t>
  </si>
  <si>
    <t>less than half of unit used, but more than zero</t>
  </si>
  <si>
    <t>korrigerad uppgift sedan förra rapporten</t>
  </si>
  <si>
    <t>corrected figure</t>
  </si>
  <si>
    <t xml:space="preserve">mindre än hälften av den använda enheten, men större än noll </t>
  </si>
  <si>
    <t>tel: 010-130 80 00, e-post: info@statisticon.se</t>
  </si>
  <si>
    <r>
      <rPr>
        <vertAlign val="superscript"/>
        <sz val="8"/>
        <rFont val="Arial"/>
        <family val="2"/>
      </rPr>
      <t>1</t>
    </r>
    <r>
      <rPr>
        <sz val="8"/>
        <rFont val="Arial"/>
        <family val="2"/>
      </rPr>
      <t xml:space="preserve"> Uppgifter för fartyg utgörs av kapacitetskilometer, dvs både sittande och stående platskilometer.  
Observera att redovisat antal sittplatskilometer på riksnivå baseras på de 19 län för vilka uppgiftslämnarna aktuellt år kunnat uppge värden på denna variabel . Detta är således en underskattning av den faktiska rikstotalen. 
</t>
    </r>
    <r>
      <rPr>
        <i/>
        <sz val="8"/>
        <rFont val="Arial"/>
        <family val="2"/>
      </rPr>
      <t>For vessels data includes capacity kilometer, i.e. both seated and standing up. Note that the total number of seat kilometers is based on data for the 19 counties where this figure was available, this means that the sum is an underestimate of the true total.</t>
    </r>
  </si>
  <si>
    <r>
      <t xml:space="preserve"> - varav kommersiell </t>
    </r>
    <r>
      <rPr>
        <vertAlign val="superscript"/>
        <sz val="8"/>
        <rFont val="Arial"/>
        <family val="2"/>
      </rPr>
      <t>2</t>
    </r>
    <r>
      <rPr>
        <sz val="8"/>
        <rFont val="Arial"/>
        <family val="2"/>
      </rPr>
      <t xml:space="preserve"> </t>
    </r>
    <r>
      <rPr>
        <vertAlign val="superscript"/>
        <sz val="8"/>
        <rFont val="Arial"/>
        <family val="2"/>
      </rPr>
      <t xml:space="preserve">
      </t>
    </r>
    <r>
      <rPr>
        <i/>
        <sz val="8"/>
        <rFont val="Arial"/>
        <family val="2"/>
      </rPr>
      <t xml:space="preserve">whereof commercial </t>
    </r>
  </si>
  <si>
    <r>
      <t xml:space="preserve"> - varav kommersiell </t>
    </r>
    <r>
      <rPr>
        <vertAlign val="superscript"/>
        <sz val="8"/>
        <rFont val="Arial"/>
        <family val="2"/>
      </rPr>
      <t xml:space="preserve">3
      </t>
    </r>
    <r>
      <rPr>
        <i/>
        <sz val="8"/>
        <rFont val="Arial"/>
        <family val="2"/>
      </rPr>
      <t>whereof commercial</t>
    </r>
  </si>
  <si>
    <r>
      <rPr>
        <vertAlign val="superscript"/>
        <sz val="8"/>
        <rFont val="Arial"/>
        <family val="2"/>
      </rPr>
      <t>2</t>
    </r>
    <r>
      <rPr>
        <sz val="8"/>
        <rFont val="Arial"/>
        <family val="2"/>
      </rPr>
      <t xml:space="preserve"> Uppgifterna om kommersiell linjetrafik är preliminära. Utbudet av regional kommersiell linjetrafik har inte gått att uppskatta. </t>
    </r>
    <r>
      <rPr>
        <i/>
        <sz val="8"/>
        <rFont val="Arial"/>
        <family val="2"/>
      </rPr>
      <t xml:space="preserve">Data on commercial scheduled regional public transport are preliminary. Data on supply has not been possible to estimate. </t>
    </r>
  </si>
  <si>
    <r>
      <rPr>
        <vertAlign val="superscript"/>
        <sz val="8"/>
        <rFont val="Arial"/>
        <family val="2"/>
      </rPr>
      <t>2</t>
    </r>
    <r>
      <rPr>
        <sz val="8"/>
        <rFont val="Arial"/>
        <family val="2"/>
      </rPr>
      <t xml:space="preserve"> Uppgifterna om kommersiell linjetrafik kan inte redovisas per trafikslag av röjandeskäl.  Utbudet av regional kommersiell linjetrafik har inte gått att uppskatta. </t>
    </r>
    <r>
      <rPr>
        <i/>
        <sz val="8"/>
        <rFont val="Arial"/>
        <family val="2"/>
      </rPr>
      <t xml:space="preserve">Data on commercial public transport cannot be published by mode of transport due to disclosure issues. Data on supply has not been possible to estimate. </t>
    </r>
  </si>
  <si>
    <r>
      <t xml:space="preserve">Kommersiell trafik - Commercial traffic </t>
    </r>
    <r>
      <rPr>
        <vertAlign val="superscript"/>
        <sz val="8"/>
        <rFont val="Arial"/>
        <family val="2"/>
      </rPr>
      <t>1</t>
    </r>
    <r>
      <rPr>
        <sz val="8"/>
        <rFont val="Arial"/>
        <family val="2"/>
      </rPr>
      <t xml:space="preserve">
Resor (miljoner) - </t>
    </r>
    <r>
      <rPr>
        <i/>
        <sz val="8"/>
        <rFont val="Arial"/>
        <family val="2"/>
      </rPr>
      <t>Boardings (millions)</t>
    </r>
  </si>
  <si>
    <r>
      <t xml:space="preserve">Sittplatskilometer </t>
    </r>
    <r>
      <rPr>
        <vertAlign val="superscript"/>
        <sz val="8"/>
        <rFont val="Arial"/>
        <family val="2"/>
      </rPr>
      <t>2</t>
    </r>
    <r>
      <rPr>
        <sz val="8"/>
        <rFont val="Arial"/>
        <family val="2"/>
      </rPr>
      <t xml:space="preserve"> (miljoner) - </t>
    </r>
    <r>
      <rPr>
        <i/>
        <sz val="8"/>
        <rFont val="Arial"/>
        <family val="2"/>
      </rPr>
      <t>Seat kilometers (millions)</t>
    </r>
  </si>
  <si>
    <r>
      <rPr>
        <vertAlign val="superscript"/>
        <sz val="8"/>
        <rFont val="Arial"/>
        <family val="2"/>
      </rPr>
      <t>1</t>
    </r>
    <r>
      <rPr>
        <sz val="8"/>
        <rFont val="Arial"/>
        <family val="2"/>
      </rPr>
      <t xml:space="preserve"> Uppgifterna om kommersiell linjetrafik är preliminära. Utbudet av regional kommersiell linjetrafik har inte gått att uppskatta. </t>
    </r>
    <r>
      <rPr>
        <i/>
        <sz val="8"/>
        <rFont val="Arial"/>
        <family val="2"/>
      </rPr>
      <t xml:space="preserve">Data on commercial scheduled regional public transport are preliminary. Data on supply has not been possible to estimate. </t>
    </r>
  </si>
  <si>
    <r>
      <t>Sittplatskilometer</t>
    </r>
    <r>
      <rPr>
        <sz val="8"/>
        <rFont val="Arial"/>
        <family val="2"/>
      </rPr>
      <t xml:space="preserve"> (miljoner) - </t>
    </r>
    <r>
      <rPr>
        <i/>
        <sz val="8"/>
        <rFont val="Arial"/>
        <family val="2"/>
      </rPr>
      <t>Seat kilometers (millions)</t>
    </r>
  </si>
  <si>
    <r>
      <rPr>
        <vertAlign val="superscript"/>
        <sz val="8"/>
        <rFont val="Arial"/>
        <family val="2"/>
      </rPr>
      <t xml:space="preserve">1 </t>
    </r>
    <r>
      <rPr>
        <sz val="8"/>
        <rFont val="Arial"/>
        <family val="2"/>
      </rPr>
      <t xml:space="preserve">Uppgifter för sjötrafik utgörs av kapacitetskilometer, dvs både sittande och stående platskilometer. </t>
    </r>
    <r>
      <rPr>
        <vertAlign val="superscript"/>
        <sz val="8"/>
        <rFont val="Arial"/>
        <family val="2"/>
      </rPr>
      <t xml:space="preserve">
</t>
    </r>
    <r>
      <rPr>
        <sz val="8"/>
        <rFont val="Arial"/>
        <family val="2"/>
      </rPr>
      <t xml:space="preserve">Observera att rikstotalen för sittplatskilometer/invånare baseras på antal sittplatskilometer för de 19 län för vilka uppgiftslämnarna aktuellt år kunnat ange värde på denna variabel. Detta är således en underskattning av det faktiska riksgenomsnittet. 
</t>
    </r>
    <r>
      <rPr>
        <i/>
        <sz val="8"/>
        <rFont val="Arial"/>
        <family val="2"/>
      </rPr>
      <t>For vessel, data includes capacity kilometer, i.e. both seated and standing up. Note that the total number of seat kilometers is based on data for the 19 counties where this figure was available, this means that the sum is an underestimate of the true total. Note that the total number of seat kilometers is based on data for the 19  counties where this figure was available, this means that the sum is an underestimate of the true total.</t>
    </r>
  </si>
  <si>
    <r>
      <rPr>
        <vertAlign val="superscript"/>
        <sz val="8"/>
        <rFont val="Arial"/>
        <family val="2"/>
      </rPr>
      <t>3</t>
    </r>
    <r>
      <rPr>
        <sz val="8"/>
        <rFont val="Arial"/>
        <family val="2"/>
      </rPr>
      <t xml:space="preserve"> Uppgifterna om kommersiell linjetrafik kan inte redovisas per trafikslag av röjandeskäl.  Utbudet av regional kommersiell linjetrafik har inte gått att uppskatta. </t>
    </r>
    <r>
      <rPr>
        <i/>
        <sz val="8"/>
        <rFont val="Arial"/>
        <family val="2"/>
      </rPr>
      <t xml:space="preserve">Data on commercial public transport cannot be published by mode of transport due to disclosure reasons. Data on supply has not been possible to estimate. </t>
    </r>
  </si>
  <si>
    <r>
      <t xml:space="preserve"> - varav kommersiell </t>
    </r>
    <r>
      <rPr>
        <vertAlign val="superscript"/>
        <sz val="8"/>
        <rFont val="Arial"/>
        <family val="2"/>
      </rPr>
      <t xml:space="preserve">1
      </t>
    </r>
    <r>
      <rPr>
        <i/>
        <sz val="8"/>
        <rFont val="Arial"/>
        <family val="2"/>
      </rPr>
      <t>whereof commercial</t>
    </r>
  </si>
  <si>
    <r>
      <rPr>
        <vertAlign val="superscript"/>
        <sz val="8"/>
        <rFont val="Arial"/>
        <family val="2"/>
      </rPr>
      <t>1</t>
    </r>
    <r>
      <rPr>
        <sz val="8"/>
        <rFont val="Arial"/>
        <family val="2"/>
      </rPr>
      <t xml:space="preserve"> Utbudet av regional kommersiell linjetrafik har inte gått att uppskatta. </t>
    </r>
    <r>
      <rPr>
        <i/>
        <sz val="8"/>
        <rFont val="Arial"/>
        <family val="2"/>
      </rPr>
      <t xml:space="preserve">Data on regional supply of commercial public transport has not been possible to estimate. </t>
    </r>
  </si>
  <si>
    <t>Table 13. Vehicle kilometers available per mode of transport and type of financing in 2005-2016 (millions).</t>
  </si>
  <si>
    <t>Table 14. Passenger kilometers available per type of financing and mode of transport in 2005-2016 (millions).</t>
  </si>
  <si>
    <r>
      <rPr>
        <vertAlign val="superscript"/>
        <sz val="8"/>
        <rFont val="Arial"/>
        <family val="2"/>
      </rPr>
      <t>2</t>
    </r>
    <r>
      <rPr>
        <sz val="8"/>
        <rFont val="Arial"/>
        <family val="2"/>
      </rPr>
      <t xml:space="preserve"> Uppgifterna om kommersiell linjetrafik kan inte redovisas per trafikslag av röjandeskäl.  Utbudet av regional kommersiell linjetrafik har inte gått att uppskatta. </t>
    </r>
    <r>
      <rPr>
        <i/>
        <sz val="8"/>
        <rFont val="Arial"/>
        <family val="2"/>
      </rPr>
      <t xml:space="preserve">Data on commercial public transport cannot be published by mode of transport due to disclosure reasons. Data on supply has not been possible to estimate. </t>
    </r>
  </si>
  <si>
    <r>
      <rPr>
        <vertAlign val="superscript"/>
        <sz val="8"/>
        <rFont val="Arial"/>
        <family val="2"/>
      </rPr>
      <t>1</t>
    </r>
    <r>
      <rPr>
        <sz val="8"/>
        <rFont val="Arial"/>
        <family val="2"/>
      </rPr>
      <t xml:space="preserve"> Uppgifterna om kommersiell linjetrafik är preliminära. Uppgifterna om kommersiell linjetrafik kan inte redovisas per trafikslag av röjandeskäl. </t>
    </r>
    <r>
      <rPr>
        <i/>
        <sz val="8"/>
        <rFont val="Arial"/>
        <family val="2"/>
      </rPr>
      <t>Data on commercial scheduled regional public transport are preliminary. Data on commercial public transport cannot be published by mode of transport due to disclosure reasons.</t>
    </r>
  </si>
  <si>
    <r>
      <rPr>
        <vertAlign val="superscript"/>
        <sz val="8"/>
        <rFont val="Arial"/>
        <family val="2"/>
      </rPr>
      <t xml:space="preserve">1 </t>
    </r>
    <r>
      <rPr>
        <sz val="8"/>
        <rFont val="Arial"/>
        <family val="2"/>
      </rPr>
      <t xml:space="preserve">Uppgifterna om kommersiell linjetrafik är preliminära. Uppgifterna om kommersiell linjetrafik kan inte redovisas per trafikslag av röjandeskäl. </t>
    </r>
    <r>
      <rPr>
        <i/>
        <sz val="8"/>
        <rFont val="Arial"/>
        <family val="2"/>
      </rPr>
      <t>Data on commercial scheduled regional public transport are preliminary. Data on commercial public transport cannot be published by mode of transport due to disclosure reasons.</t>
    </r>
  </si>
  <si>
    <r>
      <t xml:space="preserve">1 </t>
    </r>
    <r>
      <rPr>
        <sz val="8"/>
        <rFont val="Arial"/>
        <family val="2"/>
      </rPr>
      <t xml:space="preserve">Uppgifterna om kommersiell linjetrafik är preliminära. Utbudet av regional kommersiell linjetrafik har inte gått att uppskatta. </t>
    </r>
    <r>
      <rPr>
        <i/>
        <sz val="8"/>
        <rFont val="Arial"/>
        <family val="2"/>
      </rPr>
      <t xml:space="preserve">Data on commercial regional public transport are preliminary. Data on supply has not been possible to estimate. </t>
    </r>
  </si>
  <si>
    <t>Se bilagor i Kvalitetsdeklaration för variabeldefinitioner.</t>
  </si>
  <si>
    <t xml:space="preserve">                                                          Statistik 2017:20</t>
  </si>
  <si>
    <r>
      <t xml:space="preserve">Reviderad: </t>
    </r>
    <r>
      <rPr>
        <sz val="10"/>
        <rFont val="Arial"/>
        <family val="2"/>
      </rPr>
      <t>2019-05-16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</si>
</sst>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r_-;\-* #,##0.00\ _k_r_-;_-* &quot;-&quot;??\ _k_r_-;_-@_-"/>
    <numFmt numFmtId="165" formatCode="0.0"/>
    <numFmt numFmtId="166" formatCode="#,##0.0"/>
    <numFmt numFmtId="167" formatCode="#,###,##0"/>
    <numFmt numFmtId="168" formatCode="0.0%"/>
  </numFmts>
  <fonts count="35" x14ac:knownFonts="1">
    <font>
      <sz val="10"/>
      <name val="Arial"/>
    </font>
    <font>
      <sz val="10"/>
      <name val="Arial"/>
      <family val="2"/>
    </font>
    <font>
      <sz val="8"/>
      <name val="Arial"/>
      <family val="2"/>
    </font>
    <font>
      <b/>
      <sz val="8"/>
      <name val="Arial"/>
      <family val="2"/>
    </font>
    <font>
      <sz val="8"/>
      <color indexed="10"/>
      <name val="Arial"/>
      <family val="2"/>
    </font>
    <font>
      <vertAlign val="superscript"/>
      <sz val="8"/>
      <name val="Arial"/>
      <family val="2"/>
    </font>
    <font>
      <b/>
      <sz val="10"/>
      <name val="Arial"/>
      <family val="2"/>
    </font>
    <font>
      <sz val="8"/>
      <name val="Verdana"/>
      <family val="2"/>
    </font>
    <font>
      <sz val="10"/>
      <name val="Verdana"/>
      <family val="2"/>
    </font>
    <font>
      <sz val="8"/>
      <name val="Times New Roman"/>
      <family val="1"/>
    </font>
    <font>
      <sz val="8"/>
      <color rgb="FFFF0000"/>
      <name val="Arial"/>
      <family val="2"/>
    </font>
    <font>
      <b/>
      <vertAlign val="superscript"/>
      <sz val="8"/>
      <name val="Arial"/>
      <family val="2"/>
    </font>
    <font>
      <sz val="10"/>
      <name val="Arial"/>
      <family val="2"/>
    </font>
    <font>
      <vertAlign val="superscript"/>
      <sz val="8"/>
      <color rgb="FFFF0000"/>
      <name val="Arial"/>
      <family val="2"/>
    </font>
    <font>
      <i/>
      <sz val="10"/>
      <name val="Arial"/>
      <family val="2"/>
    </font>
    <font>
      <i/>
      <sz val="8"/>
      <name val="Arial"/>
      <family val="2"/>
    </font>
    <font>
      <sz val="11"/>
      <color theme="1"/>
      <name val="Calibri"/>
      <family val="2"/>
      <scheme val="minor"/>
    </font>
    <font>
      <u/>
      <sz val="10"/>
      <color indexed="36"/>
      <name val="Arial"/>
      <family val="2"/>
    </font>
    <font>
      <u/>
      <sz val="10"/>
      <color indexed="12"/>
      <name val="Arial"/>
      <family val="2"/>
    </font>
    <font>
      <sz val="10"/>
      <color rgb="FF000000"/>
      <name val="Arial"/>
      <family val="2"/>
    </font>
    <font>
      <sz val="10"/>
      <color theme="1"/>
      <name val="Calibri"/>
      <family val="2"/>
      <scheme val="minor"/>
    </font>
    <font>
      <b/>
      <i/>
      <u/>
      <sz val="10"/>
      <name val="Arial"/>
      <family val="2"/>
    </font>
    <font>
      <b/>
      <sz val="10"/>
      <color indexed="8"/>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u/>
      <sz val="10"/>
      <color theme="10"/>
      <name val="Arial"/>
      <family val="2"/>
    </font>
    <font>
      <u/>
      <sz val="8"/>
      <color theme="10"/>
      <name val="Arial"/>
      <family val="2"/>
    </font>
    <font>
      <sz val="9"/>
      <color indexed="81"/>
      <name val="Tahoma"/>
      <family val="2"/>
    </font>
    <font>
      <b/>
      <sz val="9"/>
      <color indexed="81"/>
      <name val="Tahoma"/>
      <family val="2"/>
    </font>
    <font>
      <i/>
      <sz val="8"/>
      <color rgb="FFFF0000"/>
      <name val="Arial"/>
      <family val="2"/>
    </font>
    <font>
      <sz val="8"/>
      <color rgb="FF000000"/>
      <name val="Arial"/>
      <family val="2"/>
    </font>
    <font>
      <b/>
      <sz val="8"/>
      <color rgb="FF00000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gray0625">
        <fgColor indexed="9"/>
      </patternFill>
    </fill>
    <fill>
      <patternFill patternType="solid">
        <fgColor rgb="FF52AF3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9">
    <xf numFmtId="0" fontId="0" fillId="0" borderId="0"/>
    <xf numFmtId="0" fontId="1" fillId="0" borderId="0"/>
    <xf numFmtId="0" fontId="7" fillId="0" borderId="0"/>
    <xf numFmtId="0" fontId="8" fillId="0" borderId="0"/>
    <xf numFmtId="9" fontId="1" fillId="0" borderId="0" applyFont="0" applyFill="0" applyBorder="0" applyAlignment="0" applyProtection="0"/>
    <xf numFmtId="9" fontId="12" fillId="0" borderId="0" applyFont="0" applyFill="0" applyBorder="0" applyAlignment="0" applyProtection="0"/>
    <xf numFmtId="0" fontId="16" fillId="0" borderId="0"/>
    <xf numFmtId="9"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7" fontId="19" fillId="4" borderId="0" applyNumberFormat="0" applyBorder="0">
      <alignment horizontal="right"/>
      <protection locked="0"/>
    </xf>
    <xf numFmtId="0" fontId="16" fillId="0" borderId="0"/>
    <xf numFmtId="0" fontId="20" fillId="0" borderId="0"/>
    <xf numFmtId="0" fontId="21" fillId="0" borderId="0" applyNumberFormat="0" applyFill="0" applyBorder="0" applyAlignment="0" applyProtection="0"/>
    <xf numFmtId="167" fontId="19" fillId="4" borderId="0" applyNumberFormat="0" applyBorder="0">
      <alignment horizontal="left"/>
      <protection locked="0"/>
    </xf>
    <xf numFmtId="167" fontId="19" fillId="4" borderId="0" applyNumberFormat="0" applyBorder="0">
      <alignment horizontal="left"/>
      <protection locked="0"/>
    </xf>
    <xf numFmtId="167" fontId="22" fillId="5" borderId="0" applyNumberFormat="0" applyBorder="0">
      <protection locked="0"/>
    </xf>
    <xf numFmtId="164" fontId="1" fillId="0" borderId="0" applyFont="0" applyFill="0" applyBorder="0" applyAlignment="0" applyProtection="0"/>
    <xf numFmtId="0" fontId="28" fillId="0" borderId="0" applyNumberFormat="0" applyFill="0" applyBorder="0" applyAlignment="0" applyProtection="0"/>
  </cellStyleXfs>
  <cellXfs count="233">
    <xf numFmtId="0" fontId="0" fillId="0" borderId="0" xfId="0"/>
    <xf numFmtId="0" fontId="9" fillId="2" borderId="0" xfId="3" applyFont="1" applyFill="1" applyAlignment="1">
      <alignment vertical="top" wrapText="1"/>
    </xf>
    <xf numFmtId="49" fontId="2" fillId="2" borderId="0" xfId="3" applyNumberFormat="1" applyFont="1" applyFill="1" applyBorder="1" applyAlignment="1">
      <alignment vertical="top" wrapText="1"/>
    </xf>
    <xf numFmtId="49" fontId="9" fillId="2" borderId="0" xfId="3" applyNumberFormat="1" applyFont="1" applyFill="1" applyAlignment="1">
      <alignment vertical="top" wrapText="1"/>
    </xf>
    <xf numFmtId="49" fontId="9" fillId="2" borderId="0" xfId="3" applyNumberFormat="1" applyFont="1" applyFill="1" applyBorder="1" applyAlignment="1">
      <alignment vertical="top" wrapText="1"/>
    </xf>
    <xf numFmtId="0" fontId="2" fillId="2" borderId="1" xfId="1" applyFont="1" applyFill="1" applyBorder="1"/>
    <xf numFmtId="0" fontId="2" fillId="2" borderId="0" xfId="1" applyFont="1" applyFill="1" applyBorder="1"/>
    <xf numFmtId="0" fontId="2" fillId="2" borderId="0" xfId="1" applyFont="1" applyFill="1"/>
    <xf numFmtId="0" fontId="3" fillId="2" borderId="3" xfId="1" applyFont="1" applyFill="1" applyBorder="1"/>
    <xf numFmtId="0" fontId="3" fillId="2" borderId="2" xfId="1" applyFont="1" applyFill="1" applyBorder="1" applyAlignment="1">
      <alignment horizontal="right" wrapText="1"/>
    </xf>
    <xf numFmtId="0" fontId="3" fillId="2" borderId="3" xfId="1" applyFont="1" applyFill="1" applyBorder="1" applyAlignment="1">
      <alignment horizontal="right"/>
    </xf>
    <xf numFmtId="0" fontId="3" fillId="2" borderId="3" xfId="1" applyFont="1" applyFill="1" applyBorder="1" applyAlignment="1">
      <alignment horizontal="right" wrapText="1"/>
    </xf>
    <xf numFmtId="0" fontId="3" fillId="2" borderId="3" xfId="1" applyFont="1" applyFill="1" applyBorder="1" applyAlignment="1">
      <alignment horizontal="left"/>
    </xf>
    <xf numFmtId="0" fontId="2" fillId="2" borderId="3" xfId="1" applyFont="1" applyFill="1" applyBorder="1"/>
    <xf numFmtId="0" fontId="2" fillId="2" borderId="2" xfId="1" applyFont="1" applyFill="1" applyBorder="1"/>
    <xf numFmtId="0" fontId="2" fillId="2" borderId="1" xfId="1" applyFont="1" applyFill="1" applyBorder="1" applyAlignment="1">
      <alignment wrapText="1"/>
    </xf>
    <xf numFmtId="0" fontId="2" fillId="2" borderId="1" xfId="1" applyFont="1" applyFill="1" applyBorder="1" applyAlignment="1">
      <alignment horizontal="right" vertical="top"/>
    </xf>
    <xf numFmtId="0" fontId="2" fillId="2" borderId="1" xfId="1" applyFont="1" applyFill="1" applyBorder="1" applyAlignment="1">
      <alignment horizontal="right" wrapText="1"/>
    </xf>
    <xf numFmtId="0" fontId="2" fillId="2" borderId="2" xfId="1" applyFont="1" applyFill="1" applyBorder="1" applyAlignment="1">
      <alignment horizontal="right" wrapText="1"/>
    </xf>
    <xf numFmtId="0" fontId="2" fillId="2" borderId="0" xfId="1" applyFont="1" applyFill="1" applyBorder="1" applyAlignment="1">
      <alignment wrapText="1"/>
    </xf>
    <xf numFmtId="3" fontId="2" fillId="2" borderId="0" xfId="1" applyNumberFormat="1" applyFont="1" applyFill="1" applyAlignment="1">
      <alignment horizontal="right"/>
    </xf>
    <xf numFmtId="3" fontId="2" fillId="2" borderId="0" xfId="1" applyNumberFormat="1" applyFont="1" applyFill="1" applyBorder="1" applyAlignment="1">
      <alignment horizontal="right"/>
    </xf>
    <xf numFmtId="3" fontId="2" fillId="2" borderId="1" xfId="1" applyNumberFormat="1" applyFont="1" applyFill="1" applyBorder="1" applyAlignment="1">
      <alignment horizontal="right"/>
    </xf>
    <xf numFmtId="0" fontId="5" fillId="2" borderId="0" xfId="1" applyFont="1" applyFill="1" applyBorder="1" applyAlignment="1">
      <alignment wrapText="1"/>
    </xf>
    <xf numFmtId="0" fontId="3" fillId="2" borderId="2" xfId="1" applyFont="1" applyFill="1" applyBorder="1"/>
    <xf numFmtId="4" fontId="2" fillId="2" borderId="0" xfId="1" applyNumberFormat="1" applyFont="1" applyFill="1" applyAlignment="1">
      <alignment horizontal="right"/>
    </xf>
    <xf numFmtId="4" fontId="2" fillId="2" borderId="0" xfId="1" applyNumberFormat="1" applyFont="1" applyFill="1" applyBorder="1" applyAlignment="1">
      <alignment horizontal="right"/>
    </xf>
    <xf numFmtId="0" fontId="2" fillId="2" borderId="1" xfId="1" applyFont="1" applyFill="1" applyBorder="1" applyAlignment="1">
      <alignment horizontal="right"/>
    </xf>
    <xf numFmtId="0" fontId="2" fillId="2" borderId="0" xfId="1" applyFont="1" applyFill="1" applyAlignment="1">
      <alignment wrapText="1"/>
    </xf>
    <xf numFmtId="0" fontId="3" fillId="2" borderId="0" xfId="1" applyFont="1" applyFill="1" applyBorder="1" applyAlignment="1">
      <alignment horizontal="right" wrapText="1"/>
    </xf>
    <xf numFmtId="0" fontId="2" fillId="2" borderId="3" xfId="1" applyFont="1" applyFill="1" applyBorder="1" applyAlignment="1">
      <alignment horizontal="right"/>
    </xf>
    <xf numFmtId="0" fontId="3" fillId="0" borderId="2" xfId="1" applyFont="1" applyFill="1" applyBorder="1" applyAlignment="1">
      <alignment horizontal="right" wrapText="1"/>
    </xf>
    <xf numFmtId="0" fontId="2" fillId="2" borderId="0" xfId="1" applyFont="1" applyFill="1" applyAlignment="1">
      <alignment horizontal="right"/>
    </xf>
    <xf numFmtId="0" fontId="2" fillId="2" borderId="2" xfId="1" applyFont="1" applyFill="1" applyBorder="1" applyAlignment="1">
      <alignment wrapText="1"/>
    </xf>
    <xf numFmtId="0" fontId="3" fillId="2" borderId="2" xfId="1" applyFont="1" applyFill="1" applyBorder="1" applyAlignment="1">
      <alignment wrapText="1"/>
    </xf>
    <xf numFmtId="0" fontId="2" fillId="2" borderId="0" xfId="1" applyFont="1" applyFill="1" applyBorder="1" applyAlignment="1">
      <alignment horizontal="right" wrapText="1"/>
    </xf>
    <xf numFmtId="3" fontId="2" fillId="2" borderId="0" xfId="1" applyNumberFormat="1" applyFont="1" applyFill="1" applyBorder="1"/>
    <xf numFmtId="0" fontId="2" fillId="2" borderId="0" xfId="1" applyFont="1" applyFill="1" applyBorder="1" applyAlignment="1">
      <alignment horizontal="left"/>
    </xf>
    <xf numFmtId="0" fontId="2" fillId="2" borderId="2" xfId="1" applyFont="1" applyFill="1" applyBorder="1" applyAlignment="1">
      <alignment horizontal="right"/>
    </xf>
    <xf numFmtId="0" fontId="5" fillId="3" borderId="1" xfId="1" applyFont="1" applyFill="1" applyBorder="1" applyAlignment="1">
      <alignment wrapText="1"/>
    </xf>
    <xf numFmtId="0" fontId="5" fillId="3" borderId="0" xfId="1" applyFont="1" applyFill="1" applyAlignment="1"/>
    <xf numFmtId="0" fontId="5" fillId="3" borderId="0" xfId="1" applyFont="1" applyFill="1" applyBorder="1"/>
    <xf numFmtId="0" fontId="5" fillId="3" borderId="0" xfId="1" applyFont="1" applyFill="1"/>
    <xf numFmtId="4" fontId="5" fillId="3" borderId="0" xfId="1" applyNumberFormat="1" applyFont="1" applyFill="1" applyBorder="1" applyAlignment="1">
      <alignment horizontal="right"/>
    </xf>
    <xf numFmtId="0" fontId="5" fillId="3" borderId="1" xfId="1" applyFont="1" applyFill="1" applyBorder="1" applyAlignment="1">
      <alignment horizontal="right" wrapText="1"/>
    </xf>
    <xf numFmtId="4" fontId="5" fillId="3" borderId="0" xfId="1" applyNumberFormat="1" applyFont="1" applyFill="1" applyBorder="1"/>
    <xf numFmtId="0" fontId="5" fillId="3" borderId="1" xfId="1" applyFont="1" applyFill="1" applyBorder="1" applyAlignment="1">
      <alignment horizontal="right"/>
    </xf>
    <xf numFmtId="0" fontId="2" fillId="3" borderId="0" xfId="1" applyFont="1" applyFill="1" applyBorder="1"/>
    <xf numFmtId="0" fontId="2" fillId="3" borderId="0" xfId="1" applyFont="1" applyFill="1"/>
    <xf numFmtId="0" fontId="2" fillId="3" borderId="3" xfId="1" applyFont="1" applyFill="1" applyBorder="1"/>
    <xf numFmtId="0" fontId="2" fillId="3" borderId="1" xfId="1" applyFont="1" applyFill="1" applyBorder="1" applyAlignment="1">
      <alignment horizontal="right" wrapText="1"/>
    </xf>
    <xf numFmtId="0" fontId="3" fillId="3" borderId="3" xfId="1" applyFont="1" applyFill="1" applyBorder="1"/>
    <xf numFmtId="0" fontId="2" fillId="3" borderId="1" xfId="1" applyFont="1" applyFill="1" applyBorder="1" applyAlignment="1">
      <alignment wrapText="1"/>
    </xf>
    <xf numFmtId="3" fontId="2" fillId="3" borderId="0" xfId="1" applyNumberFormat="1" applyFont="1" applyFill="1"/>
    <xf numFmtId="3" fontId="5" fillId="3" borderId="0" xfId="1" applyNumberFormat="1" applyFont="1" applyFill="1"/>
    <xf numFmtId="3" fontId="2" fillId="3" borderId="0" xfId="1" applyNumberFormat="1" applyFont="1" applyFill="1" applyBorder="1"/>
    <xf numFmtId="3" fontId="5" fillId="3" borderId="0" xfId="1" applyNumberFormat="1" applyFont="1" applyFill="1" applyBorder="1"/>
    <xf numFmtId="3" fontId="2" fillId="3" borderId="0" xfId="1" applyNumberFormat="1" applyFont="1" applyFill="1" applyBorder="1" applyAlignment="1">
      <alignment horizontal="right"/>
    </xf>
    <xf numFmtId="0" fontId="4" fillId="3" borderId="0" xfId="1" applyFont="1" applyFill="1"/>
    <xf numFmtId="1" fontId="2" fillId="2" borderId="0" xfId="1" applyNumberFormat="1" applyFont="1" applyFill="1" applyBorder="1" applyAlignment="1">
      <alignment horizontal="right"/>
    </xf>
    <xf numFmtId="9" fontId="2" fillId="2" borderId="0" xfId="5" applyFont="1" applyFill="1"/>
    <xf numFmtId="0" fontId="3" fillId="3" borderId="2" xfId="1" applyFont="1" applyFill="1" applyBorder="1" applyAlignment="1">
      <alignment horizontal="right" wrapText="1"/>
    </xf>
    <xf numFmtId="0" fontId="10" fillId="3" borderId="0" xfId="1" applyFont="1" applyFill="1"/>
    <xf numFmtId="0" fontId="13" fillId="3" borderId="0" xfId="1" applyFont="1" applyFill="1"/>
    <xf numFmtId="0" fontId="3" fillId="3" borderId="1" xfId="3" applyFont="1" applyFill="1" applyBorder="1" applyAlignment="1">
      <alignment vertical="top" wrapText="1"/>
    </xf>
    <xf numFmtId="0" fontId="3" fillId="3" borderId="0" xfId="3" applyFont="1" applyFill="1" applyAlignment="1">
      <alignment vertical="top" wrapText="1"/>
    </xf>
    <xf numFmtId="49" fontId="2" fillId="3" borderId="0" xfId="3" applyNumberFormat="1" applyFont="1" applyFill="1" applyAlignment="1">
      <alignment vertical="top" wrapText="1"/>
    </xf>
    <xf numFmtId="0" fontId="2" fillId="3" borderId="0" xfId="3" applyFont="1" applyFill="1" applyAlignment="1">
      <alignment vertical="top" wrapText="1"/>
    </xf>
    <xf numFmtId="49" fontId="2" fillId="3" borderId="0" xfId="3" applyNumberFormat="1" applyFont="1" applyFill="1" applyBorder="1" applyAlignment="1">
      <alignment vertical="top" wrapText="1"/>
    </xf>
    <xf numFmtId="0" fontId="2" fillId="3" borderId="0" xfId="1" applyFont="1" applyFill="1" applyAlignment="1">
      <alignment vertical="top" wrapText="1"/>
    </xf>
    <xf numFmtId="49" fontId="9" fillId="3" borderId="0" xfId="3" applyNumberFormat="1" applyFont="1" applyFill="1" applyAlignment="1">
      <alignment vertical="top" wrapText="1"/>
    </xf>
    <xf numFmtId="0" fontId="2" fillId="3" borderId="0" xfId="1" applyFont="1" applyFill="1" applyAlignment="1">
      <alignment wrapText="1"/>
    </xf>
    <xf numFmtId="0" fontId="6" fillId="3" borderId="0" xfId="1" applyFont="1" applyFill="1" applyBorder="1"/>
    <xf numFmtId="0" fontId="14" fillId="3" borderId="0" xfId="2" applyFont="1" applyFill="1" applyBorder="1" applyAlignment="1">
      <alignment vertical="top"/>
    </xf>
    <xf numFmtId="0" fontId="9" fillId="2" borderId="0" xfId="3" applyFont="1" applyFill="1" applyAlignment="1">
      <alignment vertical="top"/>
    </xf>
    <xf numFmtId="0" fontId="2" fillId="2" borderId="1" xfId="1" applyFont="1" applyFill="1" applyBorder="1" applyAlignment="1">
      <alignment horizontal="right" vertical="top" wrapText="1"/>
    </xf>
    <xf numFmtId="0" fontId="2" fillId="2" borderId="0" xfId="1" applyFont="1" applyFill="1" applyBorder="1" applyAlignment="1">
      <alignment vertical="top"/>
    </xf>
    <xf numFmtId="0" fontId="2" fillId="2" borderId="0" xfId="1" applyFont="1" applyFill="1" applyAlignment="1">
      <alignment vertical="top"/>
    </xf>
    <xf numFmtId="3" fontId="2" fillId="2" borderId="0" xfId="1" applyNumberFormat="1" applyFont="1" applyFill="1" applyBorder="1" applyAlignment="1">
      <alignment horizontal="right" wrapText="1"/>
    </xf>
    <xf numFmtId="0" fontId="5" fillId="3" borderId="0" xfId="1" applyFont="1" applyFill="1" applyAlignment="1">
      <alignment horizontal="right"/>
    </xf>
    <xf numFmtId="3" fontId="5" fillId="2" borderId="0" xfId="1" applyNumberFormat="1" applyFont="1" applyFill="1" applyBorder="1" applyAlignment="1">
      <alignment horizontal="right"/>
    </xf>
    <xf numFmtId="3" fontId="5" fillId="2" borderId="1" xfId="1" applyNumberFormat="1" applyFont="1" applyFill="1" applyBorder="1" applyAlignment="1">
      <alignment horizontal="right"/>
    </xf>
    <xf numFmtId="0" fontId="1" fillId="0" borderId="0" xfId="1"/>
    <xf numFmtId="0" fontId="26" fillId="0" borderId="0" xfId="1" applyFont="1"/>
    <xf numFmtId="0" fontId="6" fillId="0" borderId="0" xfId="1" applyFont="1"/>
    <xf numFmtId="0" fontId="14" fillId="0" borderId="0" xfId="1" applyFont="1"/>
    <xf numFmtId="0" fontId="1" fillId="0" borderId="0" xfId="0" applyFont="1"/>
    <xf numFmtId="0" fontId="27" fillId="0" borderId="0" xfId="1" applyFont="1"/>
    <xf numFmtId="0" fontId="18" fillId="0" borderId="0" xfId="9" applyAlignment="1" applyProtection="1">
      <alignment horizontal="left"/>
    </xf>
    <xf numFmtId="0" fontId="1" fillId="0" borderId="0" xfId="1" applyFont="1" applyAlignment="1">
      <alignment horizontal="left"/>
    </xf>
    <xf numFmtId="0" fontId="2" fillId="3" borderId="0" xfId="1" applyFont="1" applyFill="1" applyAlignment="1">
      <alignment horizontal="left" indent="1"/>
    </xf>
    <xf numFmtId="0" fontId="2" fillId="3" borderId="0" xfId="1" applyFont="1" applyFill="1" applyBorder="1" applyAlignment="1">
      <alignment horizontal="left" indent="1"/>
    </xf>
    <xf numFmtId="3" fontId="2" fillId="3" borderId="0" xfId="1" quotePrefix="1" applyNumberFormat="1" applyFont="1" applyFill="1" applyBorder="1" applyAlignment="1">
      <alignment horizontal="right"/>
    </xf>
    <xf numFmtId="10" fontId="2" fillId="3" borderId="0" xfId="5" applyNumberFormat="1" applyFont="1" applyFill="1"/>
    <xf numFmtId="168" fontId="2" fillId="3" borderId="0" xfId="5" applyNumberFormat="1" applyFont="1" applyFill="1"/>
    <xf numFmtId="0" fontId="2" fillId="2" borderId="2" xfId="1" applyFont="1" applyFill="1" applyBorder="1" applyAlignment="1">
      <alignment horizontal="left"/>
    </xf>
    <xf numFmtId="0" fontId="5" fillId="3" borderId="0" xfId="1" applyFont="1" applyFill="1" applyBorder="1" applyAlignment="1"/>
    <xf numFmtId="3" fontId="2" fillId="2" borderId="0" xfId="1" applyNumberFormat="1" applyFont="1" applyFill="1" applyBorder="1" applyAlignment="1">
      <alignment horizontal="right" vertical="center" wrapText="1"/>
    </xf>
    <xf numFmtId="3" fontId="5" fillId="3" borderId="0" xfId="1" applyNumberFormat="1" applyFont="1" applyFill="1" applyBorder="1" applyAlignment="1">
      <alignment horizontal="right" vertical="center"/>
    </xf>
    <xf numFmtId="3" fontId="5" fillId="3" borderId="0" xfId="1" applyNumberFormat="1" applyFont="1" applyFill="1" applyAlignment="1">
      <alignment horizontal="right" vertical="center"/>
    </xf>
    <xf numFmtId="3" fontId="2" fillId="2" borderId="0" xfId="1" quotePrefix="1" applyNumberFormat="1" applyFont="1" applyFill="1" applyAlignment="1">
      <alignment horizontal="right" vertical="center"/>
    </xf>
    <xf numFmtId="3" fontId="2" fillId="2" borderId="0" xfId="1" applyNumberFormat="1" applyFont="1" applyFill="1" applyBorder="1" applyAlignment="1">
      <alignment horizontal="right" vertical="center"/>
    </xf>
    <xf numFmtId="0" fontId="2" fillId="2" borderId="0" xfId="1" applyFont="1" applyFill="1" applyAlignment="1">
      <alignment vertical="center"/>
    </xf>
    <xf numFmtId="3" fontId="2" fillId="2" borderId="0" xfId="1" applyNumberFormat="1" applyFont="1" applyFill="1" applyAlignment="1">
      <alignment horizontal="right" vertical="center"/>
    </xf>
    <xf numFmtId="0" fontId="5" fillId="3" borderId="0" xfId="1" applyFont="1" applyFill="1" applyAlignment="1">
      <alignment vertical="center"/>
    </xf>
    <xf numFmtId="0" fontId="5" fillId="2" borderId="0" xfId="1" applyFont="1" applyFill="1" applyBorder="1" applyAlignment="1">
      <alignment horizontal="left"/>
    </xf>
    <xf numFmtId="0" fontId="5" fillId="2" borderId="1" xfId="1" applyFont="1" applyFill="1" applyBorder="1" applyAlignment="1">
      <alignment horizontal="left"/>
    </xf>
    <xf numFmtId="0" fontId="2" fillId="2" borderId="3" xfId="1" applyFont="1" applyFill="1" applyBorder="1" applyAlignment="1">
      <alignment horizontal="right" wrapText="1"/>
    </xf>
    <xf numFmtId="0" fontId="2" fillId="2" borderId="0" xfId="1" applyFont="1" applyFill="1" applyBorder="1" applyAlignment="1">
      <alignment horizontal="left" vertical="center" wrapText="1"/>
    </xf>
    <xf numFmtId="0" fontId="2" fillId="2" borderId="0" xfId="1" applyFont="1" applyFill="1" applyBorder="1" applyAlignment="1">
      <alignment horizontal="left" vertical="center"/>
    </xf>
    <xf numFmtId="0" fontId="2" fillId="3" borderId="0" xfId="1" applyFont="1" applyFill="1" applyBorder="1" applyAlignment="1">
      <alignment horizontal="left" vertical="center"/>
    </xf>
    <xf numFmtId="0" fontId="2" fillId="2" borderId="0" xfId="1" applyFont="1" applyFill="1" applyAlignment="1"/>
    <xf numFmtId="0" fontId="2" fillId="3" borderId="0" xfId="1" applyFont="1" applyFill="1" applyBorder="1" applyAlignment="1">
      <alignment vertical="center" wrapText="1"/>
    </xf>
    <xf numFmtId="0" fontId="2" fillId="3" borderId="1" xfId="1" applyFont="1" applyFill="1" applyBorder="1" applyAlignment="1">
      <alignment horizontal="left" indent="1"/>
    </xf>
    <xf numFmtId="0" fontId="5" fillId="2" borderId="2" xfId="1" applyFont="1" applyFill="1" applyBorder="1" applyAlignment="1">
      <alignment horizontal="left"/>
    </xf>
    <xf numFmtId="4" fontId="2" fillId="3" borderId="0" xfId="1" applyNumberFormat="1" applyFont="1" applyFill="1" applyBorder="1" applyAlignment="1">
      <alignment horizontal="right"/>
    </xf>
    <xf numFmtId="4" fontId="2" fillId="3" borderId="0" xfId="1" quotePrefix="1" applyNumberFormat="1" applyFont="1" applyFill="1" applyBorder="1" applyAlignment="1">
      <alignment horizontal="right"/>
    </xf>
    <xf numFmtId="0" fontId="2" fillId="3" borderId="0" xfId="1" quotePrefix="1" applyFont="1" applyFill="1" applyBorder="1" applyAlignment="1">
      <alignment wrapText="1"/>
    </xf>
    <xf numFmtId="0" fontId="3" fillId="3" borderId="0" xfId="2" applyFont="1" applyFill="1" applyBorder="1" applyAlignment="1">
      <alignment vertical="top"/>
    </xf>
    <xf numFmtId="0" fontId="29" fillId="3" borderId="0" xfId="18" applyFont="1" applyFill="1" applyBorder="1" applyAlignment="1">
      <alignment vertical="top"/>
    </xf>
    <xf numFmtId="0" fontId="29" fillId="3" borderId="0" xfId="18" applyFont="1" applyFill="1" applyBorder="1" applyAlignment="1">
      <alignment horizontal="left" vertical="top" wrapText="1"/>
    </xf>
    <xf numFmtId="0" fontId="2" fillId="3" borderId="0" xfId="2" applyFont="1" applyFill="1" applyBorder="1" applyAlignment="1">
      <alignment vertical="top" wrapText="1"/>
    </xf>
    <xf numFmtId="0" fontId="2" fillId="3" borderId="0" xfId="2" applyFont="1" applyFill="1" applyBorder="1" applyAlignment="1">
      <alignment vertical="top"/>
    </xf>
    <xf numFmtId="0" fontId="2" fillId="3" borderId="2" xfId="1" applyFont="1" applyFill="1" applyBorder="1" applyAlignment="1">
      <alignment horizontal="right" wrapText="1"/>
    </xf>
    <xf numFmtId="0" fontId="2" fillId="2" borderId="5" xfId="1" applyFont="1" applyFill="1" applyBorder="1" applyAlignment="1">
      <alignment horizontal="right" wrapText="1"/>
    </xf>
    <xf numFmtId="3" fontId="2" fillId="3" borderId="6" xfId="1" applyNumberFormat="1" applyFont="1" applyFill="1" applyBorder="1" applyAlignment="1">
      <alignment horizontal="right"/>
    </xf>
    <xf numFmtId="3" fontId="2" fillId="2" borderId="6" xfId="1" applyNumberFormat="1" applyFont="1" applyFill="1" applyBorder="1" applyAlignment="1">
      <alignment horizontal="right"/>
    </xf>
    <xf numFmtId="3" fontId="2" fillId="2" borderId="5" xfId="1" applyNumberFormat="1" applyFont="1" applyFill="1" applyBorder="1" applyAlignment="1">
      <alignment horizontal="right"/>
    </xf>
    <xf numFmtId="0" fontId="3" fillId="2" borderId="4" xfId="1" applyFont="1" applyFill="1" applyBorder="1" applyAlignment="1">
      <alignment horizontal="right" wrapText="1"/>
    </xf>
    <xf numFmtId="0" fontId="2" fillId="2" borderId="5" xfId="1" applyFont="1" applyFill="1" applyBorder="1" applyAlignment="1">
      <alignment horizontal="right" vertical="top" wrapText="1"/>
    </xf>
    <xf numFmtId="0" fontId="2" fillId="2" borderId="1" xfId="1" applyFont="1" applyFill="1" applyBorder="1"/>
    <xf numFmtId="0" fontId="2" fillId="2" borderId="0" xfId="1" applyFont="1" applyFill="1"/>
    <xf numFmtId="3" fontId="2" fillId="2" borderId="0" xfId="1" applyNumberFormat="1" applyFont="1" applyFill="1" applyBorder="1" applyAlignment="1">
      <alignment horizontal="right"/>
    </xf>
    <xf numFmtId="3" fontId="2" fillId="2" borderId="1" xfId="1" applyNumberFormat="1" applyFont="1" applyFill="1" applyBorder="1" applyAlignment="1">
      <alignment horizontal="right"/>
    </xf>
    <xf numFmtId="0" fontId="24" fillId="3" borderId="0" xfId="1" applyFont="1" applyFill="1"/>
    <xf numFmtId="0" fontId="1" fillId="3" borderId="0" xfId="1" applyFill="1"/>
    <xf numFmtId="0" fontId="2" fillId="3" borderId="0" xfId="1" quotePrefix="1" applyFont="1" applyFill="1" applyAlignment="1">
      <alignment horizontal="left" wrapText="1" indent="1"/>
    </xf>
    <xf numFmtId="0" fontId="5" fillId="2" borderId="2" xfId="1" applyFont="1" applyFill="1" applyBorder="1" applyAlignment="1">
      <alignment horizontal="right"/>
    </xf>
    <xf numFmtId="0" fontId="2" fillId="3" borderId="1" xfId="1" applyFont="1" applyFill="1" applyBorder="1" applyAlignment="1">
      <alignment horizontal="right" vertical="top" wrapText="1"/>
    </xf>
    <xf numFmtId="3" fontId="2" fillId="2" borderId="7" xfId="1" applyNumberFormat="1" applyFont="1" applyFill="1" applyBorder="1" applyAlignment="1">
      <alignment horizontal="right" vertical="center"/>
    </xf>
    <xf numFmtId="3" fontId="5" fillId="3" borderId="7" xfId="1" applyNumberFormat="1" applyFont="1" applyFill="1" applyBorder="1" applyAlignment="1">
      <alignment horizontal="right" vertical="center"/>
    </xf>
    <xf numFmtId="0" fontId="2" fillId="2" borderId="7" xfId="1" applyFont="1" applyFill="1" applyBorder="1" applyAlignment="1">
      <alignment horizontal="left" vertical="center" wrapText="1"/>
    </xf>
    <xf numFmtId="0" fontId="5" fillId="3" borderId="7" xfId="1" applyFont="1" applyFill="1" applyBorder="1" applyAlignment="1">
      <alignment vertical="center"/>
    </xf>
    <xf numFmtId="0" fontId="25" fillId="3" borderId="0" xfId="1" applyFont="1" applyFill="1"/>
    <xf numFmtId="0" fontId="1" fillId="3" borderId="0" xfId="1" applyFill="1" applyAlignment="1">
      <alignment vertical="center"/>
    </xf>
    <xf numFmtId="3" fontId="2" fillId="3" borderId="1" xfId="1" applyNumberFormat="1" applyFont="1" applyFill="1" applyBorder="1" applyAlignment="1">
      <alignment horizontal="right"/>
    </xf>
    <xf numFmtId="3" fontId="5" fillId="3" borderId="1" xfId="1" applyNumberFormat="1" applyFont="1" applyFill="1" applyBorder="1"/>
    <xf numFmtId="3" fontId="2" fillId="3" borderId="1" xfId="1" applyNumberFormat="1" applyFont="1" applyFill="1" applyBorder="1"/>
    <xf numFmtId="0" fontId="3" fillId="3" borderId="0" xfId="2" applyFont="1" applyFill="1" applyBorder="1" applyAlignment="1">
      <alignment vertical="center"/>
    </xf>
    <xf numFmtId="0" fontId="2" fillId="2" borderId="0" xfId="1" applyFont="1" applyFill="1"/>
    <xf numFmtId="3" fontId="2" fillId="2" borderId="0" xfId="1" applyNumberFormat="1" applyFont="1" applyFill="1" applyAlignment="1">
      <alignment horizontal="right"/>
    </xf>
    <xf numFmtId="4" fontId="2" fillId="2" borderId="0" xfId="1" applyNumberFormat="1" applyFont="1" applyFill="1" applyAlignment="1">
      <alignment horizontal="right"/>
    </xf>
    <xf numFmtId="3" fontId="5" fillId="2" borderId="0" xfId="1" applyNumberFormat="1" applyFont="1" applyFill="1" applyAlignment="1">
      <alignment horizontal="left"/>
    </xf>
    <xf numFmtId="0" fontId="2" fillId="2" borderId="0" xfId="1" applyFont="1" applyFill="1"/>
    <xf numFmtId="3" fontId="2" fillId="2" borderId="0" xfId="1" applyNumberFormat="1" applyFont="1" applyFill="1" applyAlignment="1">
      <alignment horizontal="right"/>
    </xf>
    <xf numFmtId="3" fontId="2" fillId="2" borderId="0" xfId="1" applyNumberFormat="1" applyFont="1" applyFill="1" applyBorder="1" applyAlignment="1">
      <alignment horizontal="right"/>
    </xf>
    <xf numFmtId="4" fontId="2" fillId="2" borderId="0" xfId="1" applyNumberFormat="1" applyFont="1" applyFill="1" applyAlignment="1">
      <alignment horizontal="right"/>
    </xf>
    <xf numFmtId="4" fontId="2" fillId="2" borderId="0" xfId="1" applyNumberFormat="1" applyFont="1" applyFill="1" applyBorder="1" applyAlignment="1">
      <alignment horizontal="right"/>
    </xf>
    <xf numFmtId="166" fontId="2" fillId="2" borderId="0" xfId="1" applyNumberFormat="1" applyFont="1" applyFill="1" applyAlignment="1">
      <alignment horizontal="right"/>
    </xf>
    <xf numFmtId="166" fontId="2" fillId="2" borderId="0" xfId="1" applyNumberFormat="1" applyFont="1" applyFill="1" applyBorder="1" applyAlignment="1">
      <alignment horizontal="right"/>
    </xf>
    <xf numFmtId="0" fontId="2" fillId="2" borderId="0" xfId="1" applyFont="1" applyFill="1" applyAlignment="1">
      <alignment horizontal="right"/>
    </xf>
    <xf numFmtId="3" fontId="2" fillId="2" borderId="0" xfId="1" quotePrefix="1" applyNumberFormat="1" applyFont="1" applyFill="1" applyAlignment="1">
      <alignment horizontal="right"/>
    </xf>
    <xf numFmtId="4" fontId="2" fillId="2" borderId="0" xfId="1" quotePrefix="1" applyNumberFormat="1" applyFont="1" applyFill="1" applyBorder="1" applyAlignment="1">
      <alignment horizontal="right"/>
    </xf>
    <xf numFmtId="0" fontId="5" fillId="3" borderId="0" xfId="1" applyFont="1" applyFill="1" applyAlignment="1"/>
    <xf numFmtId="3" fontId="5" fillId="3" borderId="0" xfId="1" applyNumberFormat="1" applyFont="1" applyFill="1" applyBorder="1" applyAlignment="1">
      <alignment horizontal="right"/>
    </xf>
    <xf numFmtId="0" fontId="2" fillId="3" borderId="0" xfId="1" applyFont="1" applyFill="1"/>
    <xf numFmtId="3" fontId="2" fillId="3" borderId="0" xfId="1" applyNumberFormat="1" applyFont="1" applyFill="1" applyAlignment="1">
      <alignment horizontal="right"/>
    </xf>
    <xf numFmtId="3" fontId="2" fillId="3" borderId="0" xfId="1" applyNumberFormat="1" applyFont="1" applyFill="1" applyBorder="1" applyAlignment="1">
      <alignment horizontal="right"/>
    </xf>
    <xf numFmtId="3" fontId="2" fillId="3" borderId="0" xfId="1" quotePrefix="1" applyNumberFormat="1" applyFont="1" applyFill="1" applyAlignment="1">
      <alignment horizontal="right"/>
    </xf>
    <xf numFmtId="0" fontId="10" fillId="2" borderId="0" xfId="1" applyFont="1" applyFill="1"/>
    <xf numFmtId="3" fontId="5" fillId="2" borderId="0" xfId="1" applyNumberFormat="1" applyFont="1" applyFill="1" applyAlignment="1">
      <alignment horizontal="left"/>
    </xf>
    <xf numFmtId="4" fontId="2" fillId="3" borderId="0" xfId="1" applyNumberFormat="1" applyFont="1" applyFill="1" applyAlignment="1">
      <alignment horizontal="right"/>
    </xf>
    <xf numFmtId="4" fontId="5" fillId="2" borderId="0" xfId="1" applyNumberFormat="1" applyFont="1" applyFill="1" applyAlignment="1">
      <alignment horizontal="left"/>
    </xf>
    <xf numFmtId="0" fontId="2" fillId="3" borderId="2" xfId="1" applyFont="1" applyFill="1" applyBorder="1" applyAlignment="1">
      <alignment horizontal="right"/>
    </xf>
    <xf numFmtId="0" fontId="2" fillId="3" borderId="0" xfId="1" applyFont="1" applyFill="1" applyAlignment="1">
      <alignment horizontal="right"/>
    </xf>
    <xf numFmtId="0" fontId="2" fillId="2" borderId="0" xfId="1" applyFont="1" applyFill="1" applyBorder="1" applyAlignment="1">
      <alignment horizontal="right"/>
    </xf>
    <xf numFmtId="3" fontId="2" fillId="3" borderId="0" xfId="5" applyNumberFormat="1" applyFont="1" applyFill="1"/>
    <xf numFmtId="0" fontId="5" fillId="3" borderId="2" xfId="1" applyFont="1" applyFill="1" applyBorder="1"/>
    <xf numFmtId="0" fontId="2" fillId="2" borderId="0" xfId="1" applyFont="1" applyFill="1" applyBorder="1" applyAlignment="1">
      <alignment horizontal="left" wrapText="1"/>
    </xf>
    <xf numFmtId="0" fontId="2" fillId="2" borderId="7" xfId="1" applyFont="1" applyFill="1" applyBorder="1" applyAlignment="1">
      <alignment horizontal="left" vertical="center"/>
    </xf>
    <xf numFmtId="3" fontId="2" fillId="2" borderId="7" xfId="1" applyNumberFormat="1" applyFont="1" applyFill="1" applyBorder="1" applyAlignment="1">
      <alignment horizontal="right" vertical="center" wrapText="1"/>
    </xf>
    <xf numFmtId="1" fontId="2" fillId="2" borderId="0" xfId="1" applyNumberFormat="1" applyFont="1" applyFill="1" applyAlignment="1">
      <alignment horizontal="right" vertical="center"/>
    </xf>
    <xf numFmtId="0" fontId="5" fillId="2" borderId="0" xfId="1" applyFont="1" applyFill="1" applyBorder="1"/>
    <xf numFmtId="0" fontId="5" fillId="3" borderId="0" xfId="1" applyFont="1" applyFill="1" applyBorder="1" applyAlignment="1">
      <alignment horizontal="right"/>
    </xf>
    <xf numFmtId="0" fontId="5" fillId="2" borderId="2" xfId="1" applyFont="1" applyFill="1" applyBorder="1"/>
    <xf numFmtId="0" fontId="5" fillId="2" borderId="1" xfId="1" applyFont="1" applyFill="1" applyBorder="1"/>
    <xf numFmtId="1" fontId="5" fillId="2" borderId="0" xfId="1" applyNumberFormat="1" applyFont="1" applyFill="1" applyBorder="1" applyAlignment="1">
      <alignment horizontal="left"/>
    </xf>
    <xf numFmtId="3" fontId="5" fillId="2" borderId="0" xfId="1" applyNumberFormat="1" applyFont="1" applyFill="1" applyBorder="1" applyAlignment="1">
      <alignment horizontal="left"/>
    </xf>
    <xf numFmtId="0" fontId="2" fillId="2" borderId="0" xfId="2" applyFont="1" applyFill="1" applyBorder="1" applyAlignment="1">
      <alignment vertical="center"/>
    </xf>
    <xf numFmtId="0" fontId="2" fillId="2" borderId="0" xfId="2" applyFont="1" applyFill="1" applyBorder="1" applyAlignment="1">
      <alignment vertical="top"/>
    </xf>
    <xf numFmtId="0" fontId="2" fillId="2" borderId="0" xfId="1" applyFont="1" applyFill="1" applyAlignment="1">
      <alignment vertical="top" wrapText="1"/>
    </xf>
    <xf numFmtId="0" fontId="5" fillId="2" borderId="0" xfId="1" applyFont="1" applyFill="1" applyBorder="1" applyAlignment="1">
      <alignment vertical="top" wrapText="1"/>
    </xf>
    <xf numFmtId="0" fontId="0" fillId="3" borderId="0" xfId="0" applyFill="1"/>
    <xf numFmtId="0" fontId="33" fillId="3" borderId="8" xfId="0" applyFont="1" applyFill="1" applyBorder="1" applyAlignment="1">
      <alignment horizontal="center" vertical="center" wrapText="1"/>
    </xf>
    <xf numFmtId="0" fontId="34" fillId="3" borderId="2" xfId="0" applyFont="1" applyFill="1" applyBorder="1" applyAlignment="1">
      <alignment vertical="center"/>
    </xf>
    <xf numFmtId="0" fontId="34" fillId="3" borderId="9" xfId="0" applyFont="1" applyFill="1" applyBorder="1" applyAlignment="1">
      <alignment vertical="center"/>
    </xf>
    <xf numFmtId="0" fontId="33" fillId="3" borderId="8" xfId="0" applyFont="1" applyFill="1" applyBorder="1" applyAlignment="1">
      <alignment horizontal="center" vertical="center"/>
    </xf>
    <xf numFmtId="0" fontId="33" fillId="3" borderId="2" xfId="0" applyFont="1" applyFill="1" applyBorder="1" applyAlignment="1">
      <alignment vertical="center"/>
    </xf>
    <xf numFmtId="0" fontId="33" fillId="3" borderId="9" xfId="0" applyFont="1" applyFill="1" applyBorder="1" applyAlignment="1">
      <alignment vertical="center"/>
    </xf>
    <xf numFmtId="0" fontId="33" fillId="3" borderId="2" xfId="0" applyFont="1" applyFill="1" applyBorder="1" applyAlignment="1">
      <alignment vertical="center" wrapText="1"/>
    </xf>
    <xf numFmtId="0" fontId="33" fillId="3" borderId="10" xfId="0" applyFont="1" applyFill="1" applyBorder="1" applyAlignment="1">
      <alignment horizontal="center" vertical="center"/>
    </xf>
    <xf numFmtId="165" fontId="33" fillId="3" borderId="11" xfId="0" applyNumberFormat="1" applyFont="1" applyFill="1" applyBorder="1" applyAlignment="1">
      <alignment horizontal="center" vertical="center"/>
    </xf>
    <xf numFmtId="0" fontId="6" fillId="3" borderId="0" xfId="0" applyFont="1" applyFill="1"/>
    <xf numFmtId="3" fontId="2" fillId="0" borderId="0" xfId="1" applyNumberFormat="1" applyFont="1" applyFill="1" applyBorder="1" applyAlignment="1">
      <alignment horizontal="right"/>
    </xf>
    <xf numFmtId="10" fontId="2" fillId="3" borderId="0" xfId="5" applyNumberFormat="1" applyFont="1" applyFill="1" applyBorder="1" applyAlignment="1">
      <alignment horizontal="right"/>
    </xf>
    <xf numFmtId="0" fontId="2" fillId="2" borderId="0" xfId="1" applyFont="1" applyFill="1" applyAlignment="1">
      <alignment horizontal="right" vertical="center"/>
    </xf>
    <xf numFmtId="3" fontId="2" fillId="2" borderId="7" xfId="1" applyNumberFormat="1" applyFont="1" applyFill="1" applyBorder="1" applyAlignment="1">
      <alignment horizontal="right" wrapText="1"/>
    </xf>
    <xf numFmtId="3" fontId="2" fillId="2" borderId="0" xfId="1" quotePrefix="1" applyNumberFormat="1" applyFont="1" applyFill="1" applyBorder="1" applyAlignment="1">
      <alignment horizontal="right"/>
    </xf>
    <xf numFmtId="3" fontId="2" fillId="3" borderId="0" xfId="1" applyNumberFormat="1" applyFont="1" applyFill="1" applyBorder="1" applyAlignment="1">
      <alignment horizontal="right" indent="1"/>
    </xf>
    <xf numFmtId="3" fontId="2" fillId="3" borderId="0" xfId="5" applyNumberFormat="1" applyFont="1" applyFill="1" applyAlignment="1">
      <alignment horizontal="right"/>
    </xf>
    <xf numFmtId="0" fontId="23" fillId="6" borderId="0" xfId="1" applyFont="1" applyFill="1" applyAlignment="1">
      <alignment vertical="center"/>
    </xf>
    <xf numFmtId="0" fontId="1" fillId="0" borderId="0" xfId="1" applyAlignment="1">
      <alignment vertical="center"/>
    </xf>
    <xf numFmtId="0" fontId="1" fillId="0" borderId="0" xfId="1" applyAlignment="1"/>
    <xf numFmtId="0" fontId="2" fillId="3" borderId="0" xfId="2" applyFont="1" applyFill="1" applyBorder="1" applyAlignment="1">
      <alignment horizontal="left"/>
    </xf>
    <xf numFmtId="0" fontId="2" fillId="3" borderId="0" xfId="1" applyFont="1" applyFill="1" applyAlignment="1">
      <alignment horizontal="left" vertical="top" wrapText="1"/>
    </xf>
    <xf numFmtId="0" fontId="33" fillId="3" borderId="2" xfId="0" applyFont="1" applyFill="1" applyBorder="1" applyAlignment="1">
      <alignment vertical="center" wrapText="1"/>
    </xf>
    <xf numFmtId="0" fontId="33" fillId="3" borderId="9" xfId="0" applyFont="1" applyFill="1" applyBorder="1" applyAlignment="1">
      <alignment vertical="center" wrapText="1"/>
    </xf>
    <xf numFmtId="0" fontId="2" fillId="3" borderId="0" xfId="1" applyFont="1" applyFill="1" applyBorder="1" applyAlignment="1">
      <alignment horizontal="left" vertical="top" wrapText="1"/>
    </xf>
    <xf numFmtId="0" fontId="3" fillId="2" borderId="0" xfId="1" applyFont="1" applyFill="1" applyBorder="1" applyAlignment="1">
      <alignment horizontal="left" wrapText="1"/>
    </xf>
    <xf numFmtId="0" fontId="3" fillId="3" borderId="2" xfId="1" applyFont="1" applyFill="1" applyBorder="1" applyAlignment="1">
      <alignment horizontal="left" wrapText="1"/>
    </xf>
    <xf numFmtId="0" fontId="3" fillId="2" borderId="4" xfId="1" applyFont="1" applyFill="1" applyBorder="1" applyAlignment="1">
      <alignment horizontal="left" wrapText="1"/>
    </xf>
    <xf numFmtId="0" fontId="3" fillId="2" borderId="2" xfId="1" applyFont="1" applyFill="1" applyBorder="1" applyAlignment="1">
      <alignment horizontal="left"/>
    </xf>
    <xf numFmtId="0" fontId="3" fillId="2" borderId="2" xfId="1" applyFont="1" applyFill="1" applyBorder="1" applyAlignment="1">
      <alignment horizontal="left" wrapText="1"/>
    </xf>
    <xf numFmtId="0" fontId="2" fillId="3" borderId="3" xfId="1" applyFont="1" applyFill="1" applyBorder="1" applyAlignment="1">
      <alignment horizontal="left" vertical="top" wrapText="1"/>
    </xf>
    <xf numFmtId="0" fontId="2" fillId="2" borderId="0" xfId="1" applyFont="1" applyFill="1" applyBorder="1" applyAlignment="1">
      <alignment horizontal="left" vertical="top" wrapText="1"/>
    </xf>
    <xf numFmtId="0" fontId="0" fillId="0" borderId="3" xfId="0" applyBorder="1" applyAlignment="1"/>
    <xf numFmtId="0" fontId="2" fillId="2" borderId="3" xfId="1" applyFont="1" applyFill="1" applyBorder="1" applyAlignment="1">
      <alignment horizontal="left" vertical="top" wrapText="1"/>
    </xf>
    <xf numFmtId="0" fontId="0" fillId="0" borderId="3" xfId="0" applyBorder="1" applyAlignment="1">
      <alignment horizontal="left" vertical="top" wrapText="1"/>
    </xf>
    <xf numFmtId="0" fontId="2" fillId="2" borderId="3" xfId="1" applyFont="1" applyFill="1" applyBorder="1" applyAlignment="1">
      <alignment vertical="top" wrapText="1"/>
    </xf>
    <xf numFmtId="0" fontId="0" fillId="0" borderId="3" xfId="0" applyBorder="1" applyAlignment="1">
      <alignment vertical="top" wrapText="1"/>
    </xf>
    <xf numFmtId="0" fontId="3" fillId="3" borderId="2" xfId="1" applyFont="1" applyFill="1" applyBorder="1" applyAlignment="1">
      <alignment horizontal="left"/>
    </xf>
    <xf numFmtId="0" fontId="5" fillId="3" borderId="3" xfId="1" applyFont="1" applyFill="1" applyBorder="1" applyAlignment="1">
      <alignment horizontal="left" vertical="top" wrapText="1"/>
    </xf>
    <xf numFmtId="0" fontId="0" fillId="0" borderId="3" xfId="0" applyBorder="1" applyAlignment="1">
      <alignment vertical="top"/>
    </xf>
  </cellXfs>
  <cellStyles count="19">
    <cellStyle name="Följde hyperlänken" xfId="8" xr:uid="{00000000-0005-0000-0000-000000000000}"/>
    <cellStyle name="Hyperlänk" xfId="18" builtinId="8"/>
    <cellStyle name="Hyperlänk 2" xfId="9" xr:uid="{00000000-0005-0000-0000-000002000000}"/>
    <cellStyle name="Ligne détail" xfId="10" xr:uid="{00000000-0005-0000-0000-000003000000}"/>
    <cellStyle name="Normal" xfId="0" builtinId="0"/>
    <cellStyle name="Normal 2" xfId="1" xr:uid="{00000000-0005-0000-0000-000005000000}"/>
    <cellStyle name="Normal 3" xfId="6" xr:uid="{00000000-0005-0000-0000-000006000000}"/>
    <cellStyle name="Normal 3 2" xfId="11" xr:uid="{00000000-0005-0000-0000-000007000000}"/>
    <cellStyle name="Normal 4" xfId="12" xr:uid="{00000000-0005-0000-0000-000008000000}"/>
    <cellStyle name="Normal_Report_02.2_Tabellförteckning" xfId="2" xr:uid="{00000000-0005-0000-0000-000009000000}"/>
    <cellStyle name="Normal_Report_03.1_Ordlista" xfId="3" xr:uid="{00000000-0005-0000-0000-00000A000000}"/>
    <cellStyle name="Procent" xfId="5" builtinId="5"/>
    <cellStyle name="Procent 2" xfId="4" xr:uid="{00000000-0005-0000-0000-00000C000000}"/>
    <cellStyle name="Procent 3" xfId="7" xr:uid="{00000000-0005-0000-0000-00000D000000}"/>
    <cellStyle name="Resultat" xfId="13" xr:uid="{00000000-0005-0000-0000-00000E000000}"/>
    <cellStyle name="Titre colonnes" xfId="14" xr:uid="{00000000-0005-0000-0000-00000F000000}"/>
    <cellStyle name="Titre lignes" xfId="15" xr:uid="{00000000-0005-0000-0000-000010000000}"/>
    <cellStyle name="Total intermediaire" xfId="16" xr:uid="{00000000-0005-0000-0000-000011000000}"/>
    <cellStyle name="Tusental 2" xfId="17"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6</xdr:row>
      <xdr:rowOff>0</xdr:rowOff>
    </xdr:from>
    <xdr:to>
      <xdr:col>6</xdr:col>
      <xdr:colOff>533400</xdr:colOff>
      <xdr:row>10</xdr:row>
      <xdr:rowOff>111370</xdr:rowOff>
    </xdr:to>
    <xdr:pic>
      <xdr:nvPicPr>
        <xdr:cNvPr id="4" name="Bildobjekt 3">
          <a:extLst>
            <a:ext uri="{FF2B5EF4-FFF2-40B4-BE49-F238E27FC236}">
              <a16:creationId xmlns:a16="http://schemas.microsoft.com/office/drawing/2014/main" id="{FC186C52-9D54-470B-AF5C-977DA041A2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1219200"/>
          <a:ext cx="2733675" cy="7590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1"/>
  <sheetViews>
    <sheetView showGridLines="0" tabSelected="1" zoomScaleNormal="100" workbookViewId="0">
      <selection sqref="A1:V1"/>
    </sheetView>
  </sheetViews>
  <sheetFormatPr defaultRowHeight="12.75" x14ac:dyDescent="0.2"/>
  <cols>
    <col min="1" max="1" width="9.140625" style="82"/>
    <col min="2" max="2" width="4.42578125" style="82" customWidth="1"/>
    <col min="3" max="3" width="2" style="82" customWidth="1"/>
    <col min="4" max="21" width="9.140625" style="82"/>
    <col min="22" max="22" width="0.140625" style="82" customWidth="1"/>
    <col min="23" max="23" width="9.140625" style="82"/>
    <col min="24" max="24" width="15.5703125" style="82" bestFit="1" customWidth="1"/>
    <col min="25" max="16384" width="9.140625" style="82"/>
  </cols>
  <sheetData>
    <row r="1" spans="1:24" ht="32.25" customHeight="1" x14ac:dyDescent="0.2">
      <c r="A1" s="210" t="s">
        <v>322</v>
      </c>
      <c r="B1" s="211"/>
      <c r="C1" s="211"/>
      <c r="D1" s="211"/>
      <c r="E1" s="211"/>
      <c r="F1" s="211"/>
      <c r="G1" s="211"/>
      <c r="H1" s="211"/>
      <c r="I1" s="211"/>
      <c r="J1" s="211"/>
      <c r="K1" s="211"/>
      <c r="L1" s="211"/>
      <c r="M1" s="211"/>
      <c r="N1" s="211"/>
      <c r="O1" s="211"/>
      <c r="P1" s="211"/>
      <c r="Q1" s="211"/>
      <c r="R1" s="211"/>
      <c r="S1" s="212"/>
      <c r="T1" s="212"/>
      <c r="U1" s="212"/>
      <c r="V1" s="212"/>
    </row>
    <row r="11" spans="1:24" ht="65.25" customHeight="1" x14ac:dyDescent="0.4">
      <c r="B11" s="134" t="s">
        <v>219</v>
      </c>
      <c r="C11" s="135"/>
      <c r="D11" s="135"/>
      <c r="E11" s="135"/>
      <c r="F11" s="135"/>
      <c r="G11" s="135"/>
      <c r="H11" s="135"/>
      <c r="I11" s="135"/>
      <c r="J11" s="135"/>
      <c r="K11" s="135"/>
    </row>
    <row r="12" spans="1:24" s="135" customFormat="1" ht="20.25" x14ac:dyDescent="0.3">
      <c r="B12" s="143" t="s">
        <v>220</v>
      </c>
      <c r="X12" s="144"/>
    </row>
    <row r="13" spans="1:24" ht="18.75" x14ac:dyDescent="0.3">
      <c r="B13" s="83"/>
    </row>
    <row r="14" spans="1:24" ht="14.25" customHeight="1" x14ac:dyDescent="0.2">
      <c r="B14" s="84" t="s">
        <v>206</v>
      </c>
    </row>
    <row r="15" spans="1:24" ht="14.25" customHeight="1" x14ac:dyDescent="0.2">
      <c r="B15" s="84" t="s">
        <v>323</v>
      </c>
    </row>
    <row r="16" spans="1:24" x14ac:dyDescent="0.2">
      <c r="D16" s="85"/>
    </row>
    <row r="17" spans="2:2" x14ac:dyDescent="0.2">
      <c r="B17" s="84" t="s">
        <v>188</v>
      </c>
    </row>
    <row r="18" spans="2:2" x14ac:dyDescent="0.2">
      <c r="B18" s="84" t="s">
        <v>189</v>
      </c>
    </row>
    <row r="19" spans="2:2" x14ac:dyDescent="0.2">
      <c r="B19" s="82" t="s">
        <v>190</v>
      </c>
    </row>
    <row r="20" spans="2:2" x14ac:dyDescent="0.2">
      <c r="B20" s="82" t="s">
        <v>191</v>
      </c>
    </row>
    <row r="22" spans="2:2" x14ac:dyDescent="0.2">
      <c r="B22" s="84" t="s">
        <v>192</v>
      </c>
    </row>
    <row r="23" spans="2:2" x14ac:dyDescent="0.2">
      <c r="B23" s="86" t="s">
        <v>193</v>
      </c>
    </row>
    <row r="24" spans="2:2" x14ac:dyDescent="0.2">
      <c r="B24" t="s">
        <v>301</v>
      </c>
    </row>
    <row r="25" spans="2:2" ht="18.75" x14ac:dyDescent="0.3">
      <c r="B25" s="87"/>
    </row>
    <row r="26" spans="2:2" x14ac:dyDescent="0.2">
      <c r="B26" s="84"/>
    </row>
    <row r="27" spans="2:2" x14ac:dyDescent="0.2">
      <c r="B27" s="88"/>
    </row>
    <row r="28" spans="2:2" x14ac:dyDescent="0.2">
      <c r="B28" s="88"/>
    </row>
    <row r="29" spans="2:2" x14ac:dyDescent="0.2">
      <c r="B29" s="88"/>
    </row>
    <row r="30" spans="2:2" x14ac:dyDescent="0.2">
      <c r="B30" s="88"/>
    </row>
    <row r="31" spans="2:2" x14ac:dyDescent="0.2">
      <c r="B31" s="89"/>
    </row>
  </sheetData>
  <mergeCells count="1">
    <mergeCell ref="A1:V1"/>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5"/>
  <sheetViews>
    <sheetView zoomScaleNormal="100" workbookViewId="0"/>
  </sheetViews>
  <sheetFormatPr defaultRowHeight="11.25" x14ac:dyDescent="0.2"/>
  <cols>
    <col min="1" max="1" width="29.85546875" style="7" customWidth="1"/>
    <col min="2" max="2" width="11.7109375" style="7" bestFit="1" customWidth="1"/>
    <col min="3" max="3" width="1" style="7" customWidth="1"/>
    <col min="4" max="4" width="11.28515625" style="7" bestFit="1" customWidth="1"/>
    <col min="5" max="5" width="1" style="7" customWidth="1"/>
    <col min="6" max="6" width="12" style="7" customWidth="1"/>
    <col min="7" max="7" width="10.140625" style="7" customWidth="1"/>
    <col min="8" max="8" width="10" style="7" bestFit="1" customWidth="1"/>
    <col min="9" max="9" width="1" style="7" customWidth="1"/>
    <col min="10" max="10" width="12" style="7" customWidth="1"/>
    <col min="11" max="11" width="9.85546875" style="7" customWidth="1"/>
    <col min="12" max="12" width="11.28515625" style="7" customWidth="1"/>
    <col min="13" max="13" width="1" style="7" customWidth="1"/>
    <col min="14" max="14" width="12.140625" style="7" customWidth="1"/>
    <col min="15" max="15" width="9.140625" style="7"/>
    <col min="16" max="18" width="2.42578125" style="7" customWidth="1"/>
    <col min="19" max="221" width="9.140625" style="7"/>
    <col min="222" max="222" width="13.85546875" style="7" customWidth="1"/>
    <col min="223" max="223" width="8.5703125" style="7" customWidth="1"/>
    <col min="224" max="224" width="1" style="7" customWidth="1"/>
    <col min="225" max="225" width="9.85546875" style="7" customWidth="1"/>
    <col min="226" max="226" width="0.85546875" style="7" customWidth="1"/>
    <col min="227" max="227" width="9.140625" style="7"/>
    <col min="228" max="228" width="1" style="7" customWidth="1"/>
    <col min="229" max="229" width="10.42578125" style="7" customWidth="1"/>
    <col min="230" max="230" width="0.85546875" style="7" customWidth="1"/>
    <col min="231" max="231" width="11.7109375" style="7" bestFit="1" customWidth="1"/>
    <col min="232" max="232" width="1" style="7" customWidth="1"/>
    <col min="233" max="233" width="11.28515625" style="7" bestFit="1" customWidth="1"/>
    <col min="234" max="234" width="1" style="7" customWidth="1"/>
    <col min="235" max="237" width="7" style="7" bestFit="1" customWidth="1"/>
    <col min="238" max="238" width="1" style="7" customWidth="1"/>
    <col min="239" max="239" width="8.42578125" style="7" customWidth="1"/>
    <col min="240" max="241" width="7" style="7" bestFit="1" customWidth="1"/>
    <col min="242" max="242" width="1" style="7" customWidth="1"/>
    <col min="243" max="243" width="12.140625" style="7" bestFit="1" customWidth="1"/>
    <col min="244" max="477" width="9.140625" style="7"/>
    <col min="478" max="478" width="13.85546875" style="7" customWidth="1"/>
    <col min="479" max="479" width="8.5703125" style="7" customWidth="1"/>
    <col min="480" max="480" width="1" style="7" customWidth="1"/>
    <col min="481" max="481" width="9.85546875" style="7" customWidth="1"/>
    <col min="482" max="482" width="0.85546875" style="7" customWidth="1"/>
    <col min="483" max="483" width="9.140625" style="7"/>
    <col min="484" max="484" width="1" style="7" customWidth="1"/>
    <col min="485" max="485" width="10.42578125" style="7" customWidth="1"/>
    <col min="486" max="486" width="0.85546875" style="7" customWidth="1"/>
    <col min="487" max="487" width="11.7109375" style="7" bestFit="1" customWidth="1"/>
    <col min="488" max="488" width="1" style="7" customWidth="1"/>
    <col min="489" max="489" width="11.28515625" style="7" bestFit="1" customWidth="1"/>
    <col min="490" max="490" width="1" style="7" customWidth="1"/>
    <col min="491" max="493" width="7" style="7" bestFit="1" customWidth="1"/>
    <col min="494" max="494" width="1" style="7" customWidth="1"/>
    <col min="495" max="495" width="8.42578125" style="7" customWidth="1"/>
    <col min="496" max="497" width="7" style="7" bestFit="1" customWidth="1"/>
    <col min="498" max="498" width="1" style="7" customWidth="1"/>
    <col min="499" max="499" width="12.140625" style="7" bestFit="1" customWidth="1"/>
    <col min="500" max="733" width="9.140625" style="7"/>
    <col min="734" max="734" width="13.85546875" style="7" customWidth="1"/>
    <col min="735" max="735" width="8.5703125" style="7" customWidth="1"/>
    <col min="736" max="736" width="1" style="7" customWidth="1"/>
    <col min="737" max="737" width="9.85546875" style="7" customWidth="1"/>
    <col min="738" max="738" width="0.85546875" style="7" customWidth="1"/>
    <col min="739" max="739" width="9.140625" style="7"/>
    <col min="740" max="740" width="1" style="7" customWidth="1"/>
    <col min="741" max="741" width="10.42578125" style="7" customWidth="1"/>
    <col min="742" max="742" width="0.85546875" style="7" customWidth="1"/>
    <col min="743" max="743" width="11.7109375" style="7" bestFit="1" customWidth="1"/>
    <col min="744" max="744" width="1" style="7" customWidth="1"/>
    <col min="745" max="745" width="11.28515625" style="7" bestFit="1" customWidth="1"/>
    <col min="746" max="746" width="1" style="7" customWidth="1"/>
    <col min="747" max="749" width="7" style="7" bestFit="1" customWidth="1"/>
    <col min="750" max="750" width="1" style="7" customWidth="1"/>
    <col min="751" max="751" width="8.42578125" style="7" customWidth="1"/>
    <col min="752" max="753" width="7" style="7" bestFit="1" customWidth="1"/>
    <col min="754" max="754" width="1" style="7" customWidth="1"/>
    <col min="755" max="755" width="12.140625" style="7" bestFit="1" customWidth="1"/>
    <col min="756" max="989" width="9.140625" style="7"/>
    <col min="990" max="990" width="13.85546875" style="7" customWidth="1"/>
    <col min="991" max="991" width="8.5703125" style="7" customWidth="1"/>
    <col min="992" max="992" width="1" style="7" customWidth="1"/>
    <col min="993" max="993" width="9.85546875" style="7" customWidth="1"/>
    <col min="994" max="994" width="0.85546875" style="7" customWidth="1"/>
    <col min="995" max="995" width="9.140625" style="7"/>
    <col min="996" max="996" width="1" style="7" customWidth="1"/>
    <col min="997" max="997" width="10.42578125" style="7" customWidth="1"/>
    <col min="998" max="998" width="0.85546875" style="7" customWidth="1"/>
    <col min="999" max="999" width="11.7109375" style="7" bestFit="1" customWidth="1"/>
    <col min="1000" max="1000" width="1" style="7" customWidth="1"/>
    <col min="1001" max="1001" width="11.28515625" style="7" bestFit="1" customWidth="1"/>
    <col min="1002" max="1002" width="1" style="7" customWidth="1"/>
    <col min="1003" max="1005" width="7" style="7" bestFit="1" customWidth="1"/>
    <col min="1006" max="1006" width="1" style="7" customWidth="1"/>
    <col min="1007" max="1007" width="8.42578125" style="7" customWidth="1"/>
    <col min="1008" max="1009" width="7" style="7" bestFit="1" customWidth="1"/>
    <col min="1010" max="1010" width="1" style="7" customWidth="1"/>
    <col min="1011" max="1011" width="12.140625" style="7" bestFit="1" customWidth="1"/>
    <col min="1012" max="1245" width="9.140625" style="7"/>
    <col min="1246" max="1246" width="13.85546875" style="7" customWidth="1"/>
    <col min="1247" max="1247" width="8.5703125" style="7" customWidth="1"/>
    <col min="1248" max="1248" width="1" style="7" customWidth="1"/>
    <col min="1249" max="1249" width="9.85546875" style="7" customWidth="1"/>
    <col min="1250" max="1250" width="0.85546875" style="7" customWidth="1"/>
    <col min="1251" max="1251" width="9.140625" style="7"/>
    <col min="1252" max="1252" width="1" style="7" customWidth="1"/>
    <col min="1253" max="1253" width="10.42578125" style="7" customWidth="1"/>
    <col min="1254" max="1254" width="0.85546875" style="7" customWidth="1"/>
    <col min="1255" max="1255" width="11.7109375" style="7" bestFit="1" customWidth="1"/>
    <col min="1256" max="1256" width="1" style="7" customWidth="1"/>
    <col min="1257" max="1257" width="11.28515625" style="7" bestFit="1" customWidth="1"/>
    <col min="1258" max="1258" width="1" style="7" customWidth="1"/>
    <col min="1259" max="1261" width="7" style="7" bestFit="1" customWidth="1"/>
    <col min="1262" max="1262" width="1" style="7" customWidth="1"/>
    <col min="1263" max="1263" width="8.42578125" style="7" customWidth="1"/>
    <col min="1264" max="1265" width="7" style="7" bestFit="1" customWidth="1"/>
    <col min="1266" max="1266" width="1" style="7" customWidth="1"/>
    <col min="1267" max="1267" width="12.140625" style="7" bestFit="1" customWidth="1"/>
    <col min="1268" max="1501" width="9.140625" style="7"/>
    <col min="1502" max="1502" width="13.85546875" style="7" customWidth="1"/>
    <col min="1503" max="1503" width="8.5703125" style="7" customWidth="1"/>
    <col min="1504" max="1504" width="1" style="7" customWidth="1"/>
    <col min="1505" max="1505" width="9.85546875" style="7" customWidth="1"/>
    <col min="1506" max="1506" width="0.85546875" style="7" customWidth="1"/>
    <col min="1507" max="1507" width="9.140625" style="7"/>
    <col min="1508" max="1508" width="1" style="7" customWidth="1"/>
    <col min="1509" max="1509" width="10.42578125" style="7" customWidth="1"/>
    <col min="1510" max="1510" width="0.85546875" style="7" customWidth="1"/>
    <col min="1511" max="1511" width="11.7109375" style="7" bestFit="1" customWidth="1"/>
    <col min="1512" max="1512" width="1" style="7" customWidth="1"/>
    <col min="1513" max="1513" width="11.28515625" style="7" bestFit="1" customWidth="1"/>
    <col min="1514" max="1514" width="1" style="7" customWidth="1"/>
    <col min="1515" max="1517" width="7" style="7" bestFit="1" customWidth="1"/>
    <col min="1518" max="1518" width="1" style="7" customWidth="1"/>
    <col min="1519" max="1519" width="8.42578125" style="7" customWidth="1"/>
    <col min="1520" max="1521" width="7" style="7" bestFit="1" customWidth="1"/>
    <col min="1522" max="1522" width="1" style="7" customWidth="1"/>
    <col min="1523" max="1523" width="12.140625" style="7" bestFit="1" customWidth="1"/>
    <col min="1524" max="1757" width="9.140625" style="7"/>
    <col min="1758" max="1758" width="13.85546875" style="7" customWidth="1"/>
    <col min="1759" max="1759" width="8.5703125" style="7" customWidth="1"/>
    <col min="1760" max="1760" width="1" style="7" customWidth="1"/>
    <col min="1761" max="1761" width="9.85546875" style="7" customWidth="1"/>
    <col min="1762" max="1762" width="0.85546875" style="7" customWidth="1"/>
    <col min="1763" max="1763" width="9.140625" style="7"/>
    <col min="1764" max="1764" width="1" style="7" customWidth="1"/>
    <col min="1765" max="1765" width="10.42578125" style="7" customWidth="1"/>
    <col min="1766" max="1766" width="0.85546875" style="7" customWidth="1"/>
    <col min="1767" max="1767" width="11.7109375" style="7" bestFit="1" customWidth="1"/>
    <col min="1768" max="1768" width="1" style="7" customWidth="1"/>
    <col min="1769" max="1769" width="11.28515625" style="7" bestFit="1" customWidth="1"/>
    <col min="1770" max="1770" width="1" style="7" customWidth="1"/>
    <col min="1771" max="1773" width="7" style="7" bestFit="1" customWidth="1"/>
    <col min="1774" max="1774" width="1" style="7" customWidth="1"/>
    <col min="1775" max="1775" width="8.42578125" style="7" customWidth="1"/>
    <col min="1776" max="1777" width="7" style="7" bestFit="1" customWidth="1"/>
    <col min="1778" max="1778" width="1" style="7" customWidth="1"/>
    <col min="1779" max="1779" width="12.140625" style="7" bestFit="1" customWidth="1"/>
    <col min="1780" max="2013" width="9.140625" style="7"/>
    <col min="2014" max="2014" width="13.85546875" style="7" customWidth="1"/>
    <col min="2015" max="2015" width="8.5703125" style="7" customWidth="1"/>
    <col min="2016" max="2016" width="1" style="7" customWidth="1"/>
    <col min="2017" max="2017" width="9.85546875" style="7" customWidth="1"/>
    <col min="2018" max="2018" width="0.85546875" style="7" customWidth="1"/>
    <col min="2019" max="2019" width="9.140625" style="7"/>
    <col min="2020" max="2020" width="1" style="7" customWidth="1"/>
    <col min="2021" max="2021" width="10.42578125" style="7" customWidth="1"/>
    <col min="2022" max="2022" width="0.85546875" style="7" customWidth="1"/>
    <col min="2023" max="2023" width="11.7109375" style="7" bestFit="1" customWidth="1"/>
    <col min="2024" max="2024" width="1" style="7" customWidth="1"/>
    <col min="2025" max="2025" width="11.28515625" style="7" bestFit="1" customWidth="1"/>
    <col min="2026" max="2026" width="1" style="7" customWidth="1"/>
    <col min="2027" max="2029" width="7" style="7" bestFit="1" customWidth="1"/>
    <col min="2030" max="2030" width="1" style="7" customWidth="1"/>
    <col min="2031" max="2031" width="8.42578125" style="7" customWidth="1"/>
    <col min="2032" max="2033" width="7" style="7" bestFit="1" customWidth="1"/>
    <col min="2034" max="2034" width="1" style="7" customWidth="1"/>
    <col min="2035" max="2035" width="12.140625" style="7" bestFit="1" customWidth="1"/>
    <col min="2036" max="2269" width="9.140625" style="7"/>
    <col min="2270" max="2270" width="13.85546875" style="7" customWidth="1"/>
    <col min="2271" max="2271" width="8.5703125" style="7" customWidth="1"/>
    <col min="2272" max="2272" width="1" style="7" customWidth="1"/>
    <col min="2273" max="2273" width="9.85546875" style="7" customWidth="1"/>
    <col min="2274" max="2274" width="0.85546875" style="7" customWidth="1"/>
    <col min="2275" max="2275" width="9.140625" style="7"/>
    <col min="2276" max="2276" width="1" style="7" customWidth="1"/>
    <col min="2277" max="2277" width="10.42578125" style="7" customWidth="1"/>
    <col min="2278" max="2278" width="0.85546875" style="7" customWidth="1"/>
    <col min="2279" max="2279" width="11.7109375" style="7" bestFit="1" customWidth="1"/>
    <col min="2280" max="2280" width="1" style="7" customWidth="1"/>
    <col min="2281" max="2281" width="11.28515625" style="7" bestFit="1" customWidth="1"/>
    <col min="2282" max="2282" width="1" style="7" customWidth="1"/>
    <col min="2283" max="2285" width="7" style="7" bestFit="1" customWidth="1"/>
    <col min="2286" max="2286" width="1" style="7" customWidth="1"/>
    <col min="2287" max="2287" width="8.42578125" style="7" customWidth="1"/>
    <col min="2288" max="2289" width="7" style="7" bestFit="1" customWidth="1"/>
    <col min="2290" max="2290" width="1" style="7" customWidth="1"/>
    <col min="2291" max="2291" width="12.140625" style="7" bestFit="1" customWidth="1"/>
    <col min="2292" max="2525" width="9.140625" style="7"/>
    <col min="2526" max="2526" width="13.85546875" style="7" customWidth="1"/>
    <col min="2527" max="2527" width="8.5703125" style="7" customWidth="1"/>
    <col min="2528" max="2528" width="1" style="7" customWidth="1"/>
    <col min="2529" max="2529" width="9.85546875" style="7" customWidth="1"/>
    <col min="2530" max="2530" width="0.85546875" style="7" customWidth="1"/>
    <col min="2531" max="2531" width="9.140625" style="7"/>
    <col min="2532" max="2532" width="1" style="7" customWidth="1"/>
    <col min="2533" max="2533" width="10.42578125" style="7" customWidth="1"/>
    <col min="2534" max="2534" width="0.85546875" style="7" customWidth="1"/>
    <col min="2535" max="2535" width="11.7109375" style="7" bestFit="1" customWidth="1"/>
    <col min="2536" max="2536" width="1" style="7" customWidth="1"/>
    <col min="2537" max="2537" width="11.28515625" style="7" bestFit="1" customWidth="1"/>
    <col min="2538" max="2538" width="1" style="7" customWidth="1"/>
    <col min="2539" max="2541" width="7" style="7" bestFit="1" customWidth="1"/>
    <col min="2542" max="2542" width="1" style="7" customWidth="1"/>
    <col min="2543" max="2543" width="8.42578125" style="7" customWidth="1"/>
    <col min="2544" max="2545" width="7" style="7" bestFit="1" customWidth="1"/>
    <col min="2546" max="2546" width="1" style="7" customWidth="1"/>
    <col min="2547" max="2547" width="12.140625" style="7" bestFit="1" customWidth="1"/>
    <col min="2548" max="2781" width="9.140625" style="7"/>
    <col min="2782" max="2782" width="13.85546875" style="7" customWidth="1"/>
    <col min="2783" max="2783" width="8.5703125" style="7" customWidth="1"/>
    <col min="2784" max="2784" width="1" style="7" customWidth="1"/>
    <col min="2785" max="2785" width="9.85546875" style="7" customWidth="1"/>
    <col min="2786" max="2786" width="0.85546875" style="7" customWidth="1"/>
    <col min="2787" max="2787" width="9.140625" style="7"/>
    <col min="2788" max="2788" width="1" style="7" customWidth="1"/>
    <col min="2789" max="2789" width="10.42578125" style="7" customWidth="1"/>
    <col min="2790" max="2790" width="0.85546875" style="7" customWidth="1"/>
    <col min="2791" max="2791" width="11.7109375" style="7" bestFit="1" customWidth="1"/>
    <col min="2792" max="2792" width="1" style="7" customWidth="1"/>
    <col min="2793" max="2793" width="11.28515625" style="7" bestFit="1" customWidth="1"/>
    <col min="2794" max="2794" width="1" style="7" customWidth="1"/>
    <col min="2795" max="2797" width="7" style="7" bestFit="1" customWidth="1"/>
    <col min="2798" max="2798" width="1" style="7" customWidth="1"/>
    <col min="2799" max="2799" width="8.42578125" style="7" customWidth="1"/>
    <col min="2800" max="2801" width="7" style="7" bestFit="1" customWidth="1"/>
    <col min="2802" max="2802" width="1" style="7" customWidth="1"/>
    <col min="2803" max="2803" width="12.140625" style="7" bestFit="1" customWidth="1"/>
    <col min="2804" max="3037" width="9.140625" style="7"/>
    <col min="3038" max="3038" width="13.85546875" style="7" customWidth="1"/>
    <col min="3039" max="3039" width="8.5703125" style="7" customWidth="1"/>
    <col min="3040" max="3040" width="1" style="7" customWidth="1"/>
    <col min="3041" max="3041" width="9.85546875" style="7" customWidth="1"/>
    <col min="3042" max="3042" width="0.85546875" style="7" customWidth="1"/>
    <col min="3043" max="3043" width="9.140625" style="7"/>
    <col min="3044" max="3044" width="1" style="7" customWidth="1"/>
    <col min="3045" max="3045" width="10.42578125" style="7" customWidth="1"/>
    <col min="3046" max="3046" width="0.85546875" style="7" customWidth="1"/>
    <col min="3047" max="3047" width="11.7109375" style="7" bestFit="1" customWidth="1"/>
    <col min="3048" max="3048" width="1" style="7" customWidth="1"/>
    <col min="3049" max="3049" width="11.28515625" style="7" bestFit="1" customWidth="1"/>
    <col min="3050" max="3050" width="1" style="7" customWidth="1"/>
    <col min="3051" max="3053" width="7" style="7" bestFit="1" customWidth="1"/>
    <col min="3054" max="3054" width="1" style="7" customWidth="1"/>
    <col min="3055" max="3055" width="8.42578125" style="7" customWidth="1"/>
    <col min="3056" max="3057" width="7" style="7" bestFit="1" customWidth="1"/>
    <col min="3058" max="3058" width="1" style="7" customWidth="1"/>
    <col min="3059" max="3059" width="12.140625" style="7" bestFit="1" customWidth="1"/>
    <col min="3060" max="3293" width="9.140625" style="7"/>
    <col min="3294" max="3294" width="13.85546875" style="7" customWidth="1"/>
    <col min="3295" max="3295" width="8.5703125" style="7" customWidth="1"/>
    <col min="3296" max="3296" width="1" style="7" customWidth="1"/>
    <col min="3297" max="3297" width="9.85546875" style="7" customWidth="1"/>
    <col min="3298" max="3298" width="0.85546875" style="7" customWidth="1"/>
    <col min="3299" max="3299" width="9.140625" style="7"/>
    <col min="3300" max="3300" width="1" style="7" customWidth="1"/>
    <col min="3301" max="3301" width="10.42578125" style="7" customWidth="1"/>
    <col min="3302" max="3302" width="0.85546875" style="7" customWidth="1"/>
    <col min="3303" max="3303" width="11.7109375" style="7" bestFit="1" customWidth="1"/>
    <col min="3304" max="3304" width="1" style="7" customWidth="1"/>
    <col min="3305" max="3305" width="11.28515625" style="7" bestFit="1" customWidth="1"/>
    <col min="3306" max="3306" width="1" style="7" customWidth="1"/>
    <col min="3307" max="3309" width="7" style="7" bestFit="1" customWidth="1"/>
    <col min="3310" max="3310" width="1" style="7" customWidth="1"/>
    <col min="3311" max="3311" width="8.42578125" style="7" customWidth="1"/>
    <col min="3312" max="3313" width="7" style="7" bestFit="1" customWidth="1"/>
    <col min="3314" max="3314" width="1" style="7" customWidth="1"/>
    <col min="3315" max="3315" width="12.140625" style="7" bestFit="1" customWidth="1"/>
    <col min="3316" max="3549" width="9.140625" style="7"/>
    <col min="3550" max="3550" width="13.85546875" style="7" customWidth="1"/>
    <col min="3551" max="3551" width="8.5703125" style="7" customWidth="1"/>
    <col min="3552" max="3552" width="1" style="7" customWidth="1"/>
    <col min="3553" max="3553" width="9.85546875" style="7" customWidth="1"/>
    <col min="3554" max="3554" width="0.85546875" style="7" customWidth="1"/>
    <col min="3555" max="3555" width="9.140625" style="7"/>
    <col min="3556" max="3556" width="1" style="7" customWidth="1"/>
    <col min="3557" max="3557" width="10.42578125" style="7" customWidth="1"/>
    <col min="3558" max="3558" width="0.85546875" style="7" customWidth="1"/>
    <col min="3559" max="3559" width="11.7109375" style="7" bestFit="1" customWidth="1"/>
    <col min="3560" max="3560" width="1" style="7" customWidth="1"/>
    <col min="3561" max="3561" width="11.28515625" style="7" bestFit="1" customWidth="1"/>
    <col min="3562" max="3562" width="1" style="7" customWidth="1"/>
    <col min="3563" max="3565" width="7" style="7" bestFit="1" customWidth="1"/>
    <col min="3566" max="3566" width="1" style="7" customWidth="1"/>
    <col min="3567" max="3567" width="8.42578125" style="7" customWidth="1"/>
    <col min="3568" max="3569" width="7" style="7" bestFit="1" customWidth="1"/>
    <col min="3570" max="3570" width="1" style="7" customWidth="1"/>
    <col min="3571" max="3571" width="12.140625" style="7" bestFit="1" customWidth="1"/>
    <col min="3572" max="3805" width="9.140625" style="7"/>
    <col min="3806" max="3806" width="13.85546875" style="7" customWidth="1"/>
    <col min="3807" max="3807" width="8.5703125" style="7" customWidth="1"/>
    <col min="3808" max="3808" width="1" style="7" customWidth="1"/>
    <col min="3809" max="3809" width="9.85546875" style="7" customWidth="1"/>
    <col min="3810" max="3810" width="0.85546875" style="7" customWidth="1"/>
    <col min="3811" max="3811" width="9.140625" style="7"/>
    <col min="3812" max="3812" width="1" style="7" customWidth="1"/>
    <col min="3813" max="3813" width="10.42578125" style="7" customWidth="1"/>
    <col min="3814" max="3814" width="0.85546875" style="7" customWidth="1"/>
    <col min="3815" max="3815" width="11.7109375" style="7" bestFit="1" customWidth="1"/>
    <col min="3816" max="3816" width="1" style="7" customWidth="1"/>
    <col min="3817" max="3817" width="11.28515625" style="7" bestFit="1" customWidth="1"/>
    <col min="3818" max="3818" width="1" style="7" customWidth="1"/>
    <col min="3819" max="3821" width="7" style="7" bestFit="1" customWidth="1"/>
    <col min="3822" max="3822" width="1" style="7" customWidth="1"/>
    <col min="3823" max="3823" width="8.42578125" style="7" customWidth="1"/>
    <col min="3824" max="3825" width="7" style="7" bestFit="1" customWidth="1"/>
    <col min="3826" max="3826" width="1" style="7" customWidth="1"/>
    <col min="3827" max="3827" width="12.140625" style="7" bestFit="1" customWidth="1"/>
    <col min="3828" max="4061" width="9.140625" style="7"/>
    <col min="4062" max="4062" width="13.85546875" style="7" customWidth="1"/>
    <col min="4063" max="4063" width="8.5703125" style="7" customWidth="1"/>
    <col min="4064" max="4064" width="1" style="7" customWidth="1"/>
    <col min="4065" max="4065" width="9.85546875" style="7" customWidth="1"/>
    <col min="4066" max="4066" width="0.85546875" style="7" customWidth="1"/>
    <col min="4067" max="4067" width="9.140625" style="7"/>
    <col min="4068" max="4068" width="1" style="7" customWidth="1"/>
    <col min="4069" max="4069" width="10.42578125" style="7" customWidth="1"/>
    <col min="4070" max="4070" width="0.85546875" style="7" customWidth="1"/>
    <col min="4071" max="4071" width="11.7109375" style="7" bestFit="1" customWidth="1"/>
    <col min="4072" max="4072" width="1" style="7" customWidth="1"/>
    <col min="4073" max="4073" width="11.28515625" style="7" bestFit="1" customWidth="1"/>
    <col min="4074" max="4074" width="1" style="7" customWidth="1"/>
    <col min="4075" max="4077" width="7" style="7" bestFit="1" customWidth="1"/>
    <col min="4078" max="4078" width="1" style="7" customWidth="1"/>
    <col min="4079" max="4079" width="8.42578125" style="7" customWidth="1"/>
    <col min="4080" max="4081" width="7" style="7" bestFit="1" customWidth="1"/>
    <col min="4082" max="4082" width="1" style="7" customWidth="1"/>
    <col min="4083" max="4083" width="12.140625" style="7" bestFit="1" customWidth="1"/>
    <col min="4084" max="4317" width="9.140625" style="7"/>
    <col min="4318" max="4318" width="13.85546875" style="7" customWidth="1"/>
    <col min="4319" max="4319" width="8.5703125" style="7" customWidth="1"/>
    <col min="4320" max="4320" width="1" style="7" customWidth="1"/>
    <col min="4321" max="4321" width="9.85546875" style="7" customWidth="1"/>
    <col min="4322" max="4322" width="0.85546875" style="7" customWidth="1"/>
    <col min="4323" max="4323" width="9.140625" style="7"/>
    <col min="4324" max="4324" width="1" style="7" customWidth="1"/>
    <col min="4325" max="4325" width="10.42578125" style="7" customWidth="1"/>
    <col min="4326" max="4326" width="0.85546875" style="7" customWidth="1"/>
    <col min="4327" max="4327" width="11.7109375" style="7" bestFit="1" customWidth="1"/>
    <col min="4328" max="4328" width="1" style="7" customWidth="1"/>
    <col min="4329" max="4329" width="11.28515625" style="7" bestFit="1" customWidth="1"/>
    <col min="4330" max="4330" width="1" style="7" customWidth="1"/>
    <col min="4331" max="4333" width="7" style="7" bestFit="1" customWidth="1"/>
    <col min="4334" max="4334" width="1" style="7" customWidth="1"/>
    <col min="4335" max="4335" width="8.42578125" style="7" customWidth="1"/>
    <col min="4336" max="4337" width="7" style="7" bestFit="1" customWidth="1"/>
    <col min="4338" max="4338" width="1" style="7" customWidth="1"/>
    <col min="4339" max="4339" width="12.140625" style="7" bestFit="1" customWidth="1"/>
    <col min="4340" max="4573" width="9.140625" style="7"/>
    <col min="4574" max="4574" width="13.85546875" style="7" customWidth="1"/>
    <col min="4575" max="4575" width="8.5703125" style="7" customWidth="1"/>
    <col min="4576" max="4576" width="1" style="7" customWidth="1"/>
    <col min="4577" max="4577" width="9.85546875" style="7" customWidth="1"/>
    <col min="4578" max="4578" width="0.85546875" style="7" customWidth="1"/>
    <col min="4579" max="4579" width="9.140625" style="7"/>
    <col min="4580" max="4580" width="1" style="7" customWidth="1"/>
    <col min="4581" max="4581" width="10.42578125" style="7" customWidth="1"/>
    <col min="4582" max="4582" width="0.85546875" style="7" customWidth="1"/>
    <col min="4583" max="4583" width="11.7109375" style="7" bestFit="1" customWidth="1"/>
    <col min="4584" max="4584" width="1" style="7" customWidth="1"/>
    <col min="4585" max="4585" width="11.28515625" style="7" bestFit="1" customWidth="1"/>
    <col min="4586" max="4586" width="1" style="7" customWidth="1"/>
    <col min="4587" max="4589" width="7" style="7" bestFit="1" customWidth="1"/>
    <col min="4590" max="4590" width="1" style="7" customWidth="1"/>
    <col min="4591" max="4591" width="8.42578125" style="7" customWidth="1"/>
    <col min="4592" max="4593" width="7" style="7" bestFit="1" customWidth="1"/>
    <col min="4594" max="4594" width="1" style="7" customWidth="1"/>
    <col min="4595" max="4595" width="12.140625" style="7" bestFit="1" customWidth="1"/>
    <col min="4596" max="4829" width="9.140625" style="7"/>
    <col min="4830" max="4830" width="13.85546875" style="7" customWidth="1"/>
    <col min="4831" max="4831" width="8.5703125" style="7" customWidth="1"/>
    <col min="4832" max="4832" width="1" style="7" customWidth="1"/>
    <col min="4833" max="4833" width="9.85546875" style="7" customWidth="1"/>
    <col min="4834" max="4834" width="0.85546875" style="7" customWidth="1"/>
    <col min="4835" max="4835" width="9.140625" style="7"/>
    <col min="4836" max="4836" width="1" style="7" customWidth="1"/>
    <col min="4837" max="4837" width="10.42578125" style="7" customWidth="1"/>
    <col min="4838" max="4838" width="0.85546875" style="7" customWidth="1"/>
    <col min="4839" max="4839" width="11.7109375" style="7" bestFit="1" customWidth="1"/>
    <col min="4840" max="4840" width="1" style="7" customWidth="1"/>
    <col min="4841" max="4841" width="11.28515625" style="7" bestFit="1" customWidth="1"/>
    <col min="4842" max="4842" width="1" style="7" customWidth="1"/>
    <col min="4843" max="4845" width="7" style="7" bestFit="1" customWidth="1"/>
    <col min="4846" max="4846" width="1" style="7" customWidth="1"/>
    <col min="4847" max="4847" width="8.42578125" style="7" customWidth="1"/>
    <col min="4848" max="4849" width="7" style="7" bestFit="1" customWidth="1"/>
    <col min="4850" max="4850" width="1" style="7" customWidth="1"/>
    <col min="4851" max="4851" width="12.140625" style="7" bestFit="1" customWidth="1"/>
    <col min="4852" max="5085" width="9.140625" style="7"/>
    <col min="5086" max="5086" width="13.85546875" style="7" customWidth="1"/>
    <col min="5087" max="5087" width="8.5703125" style="7" customWidth="1"/>
    <col min="5088" max="5088" width="1" style="7" customWidth="1"/>
    <col min="5089" max="5089" width="9.85546875" style="7" customWidth="1"/>
    <col min="5090" max="5090" width="0.85546875" style="7" customWidth="1"/>
    <col min="5091" max="5091" width="9.140625" style="7"/>
    <col min="5092" max="5092" width="1" style="7" customWidth="1"/>
    <col min="5093" max="5093" width="10.42578125" style="7" customWidth="1"/>
    <col min="5094" max="5094" width="0.85546875" style="7" customWidth="1"/>
    <col min="5095" max="5095" width="11.7109375" style="7" bestFit="1" customWidth="1"/>
    <col min="5096" max="5096" width="1" style="7" customWidth="1"/>
    <col min="5097" max="5097" width="11.28515625" style="7" bestFit="1" customWidth="1"/>
    <col min="5098" max="5098" width="1" style="7" customWidth="1"/>
    <col min="5099" max="5101" width="7" style="7" bestFit="1" customWidth="1"/>
    <col min="5102" max="5102" width="1" style="7" customWidth="1"/>
    <col min="5103" max="5103" width="8.42578125" style="7" customWidth="1"/>
    <col min="5104" max="5105" width="7" style="7" bestFit="1" customWidth="1"/>
    <col min="5106" max="5106" width="1" style="7" customWidth="1"/>
    <col min="5107" max="5107" width="12.140625" style="7" bestFit="1" customWidth="1"/>
    <col min="5108" max="5341" width="9.140625" style="7"/>
    <col min="5342" max="5342" width="13.85546875" style="7" customWidth="1"/>
    <col min="5343" max="5343" width="8.5703125" style="7" customWidth="1"/>
    <col min="5344" max="5344" width="1" style="7" customWidth="1"/>
    <col min="5345" max="5345" width="9.85546875" style="7" customWidth="1"/>
    <col min="5346" max="5346" width="0.85546875" style="7" customWidth="1"/>
    <col min="5347" max="5347" width="9.140625" style="7"/>
    <col min="5348" max="5348" width="1" style="7" customWidth="1"/>
    <col min="5349" max="5349" width="10.42578125" style="7" customWidth="1"/>
    <col min="5350" max="5350" width="0.85546875" style="7" customWidth="1"/>
    <col min="5351" max="5351" width="11.7109375" style="7" bestFit="1" customWidth="1"/>
    <col min="5352" max="5352" width="1" style="7" customWidth="1"/>
    <col min="5353" max="5353" width="11.28515625" style="7" bestFit="1" customWidth="1"/>
    <col min="5354" max="5354" width="1" style="7" customWidth="1"/>
    <col min="5355" max="5357" width="7" style="7" bestFit="1" customWidth="1"/>
    <col min="5358" max="5358" width="1" style="7" customWidth="1"/>
    <col min="5359" max="5359" width="8.42578125" style="7" customWidth="1"/>
    <col min="5360" max="5361" width="7" style="7" bestFit="1" customWidth="1"/>
    <col min="5362" max="5362" width="1" style="7" customWidth="1"/>
    <col min="5363" max="5363" width="12.140625" style="7" bestFit="1" customWidth="1"/>
    <col min="5364" max="5597" width="9.140625" style="7"/>
    <col min="5598" max="5598" width="13.85546875" style="7" customWidth="1"/>
    <col min="5599" max="5599" width="8.5703125" style="7" customWidth="1"/>
    <col min="5600" max="5600" width="1" style="7" customWidth="1"/>
    <col min="5601" max="5601" width="9.85546875" style="7" customWidth="1"/>
    <col min="5602" max="5602" width="0.85546875" style="7" customWidth="1"/>
    <col min="5603" max="5603" width="9.140625" style="7"/>
    <col min="5604" max="5604" width="1" style="7" customWidth="1"/>
    <col min="5605" max="5605" width="10.42578125" style="7" customWidth="1"/>
    <col min="5606" max="5606" width="0.85546875" style="7" customWidth="1"/>
    <col min="5607" max="5607" width="11.7109375" style="7" bestFit="1" customWidth="1"/>
    <col min="5608" max="5608" width="1" style="7" customWidth="1"/>
    <col min="5609" max="5609" width="11.28515625" style="7" bestFit="1" customWidth="1"/>
    <col min="5610" max="5610" width="1" style="7" customWidth="1"/>
    <col min="5611" max="5613" width="7" style="7" bestFit="1" customWidth="1"/>
    <col min="5614" max="5614" width="1" style="7" customWidth="1"/>
    <col min="5615" max="5615" width="8.42578125" style="7" customWidth="1"/>
    <col min="5616" max="5617" width="7" style="7" bestFit="1" customWidth="1"/>
    <col min="5618" max="5618" width="1" style="7" customWidth="1"/>
    <col min="5619" max="5619" width="12.140625" style="7" bestFit="1" customWidth="1"/>
    <col min="5620" max="5853" width="9.140625" style="7"/>
    <col min="5854" max="5854" width="13.85546875" style="7" customWidth="1"/>
    <col min="5855" max="5855" width="8.5703125" style="7" customWidth="1"/>
    <col min="5856" max="5856" width="1" style="7" customWidth="1"/>
    <col min="5857" max="5857" width="9.85546875" style="7" customWidth="1"/>
    <col min="5858" max="5858" width="0.85546875" style="7" customWidth="1"/>
    <col min="5859" max="5859" width="9.140625" style="7"/>
    <col min="5860" max="5860" width="1" style="7" customWidth="1"/>
    <col min="5861" max="5861" width="10.42578125" style="7" customWidth="1"/>
    <col min="5862" max="5862" width="0.85546875" style="7" customWidth="1"/>
    <col min="5863" max="5863" width="11.7109375" style="7" bestFit="1" customWidth="1"/>
    <col min="5864" max="5864" width="1" style="7" customWidth="1"/>
    <col min="5865" max="5865" width="11.28515625" style="7" bestFit="1" customWidth="1"/>
    <col min="5866" max="5866" width="1" style="7" customWidth="1"/>
    <col min="5867" max="5869" width="7" style="7" bestFit="1" customWidth="1"/>
    <col min="5870" max="5870" width="1" style="7" customWidth="1"/>
    <col min="5871" max="5871" width="8.42578125" style="7" customWidth="1"/>
    <col min="5872" max="5873" width="7" style="7" bestFit="1" customWidth="1"/>
    <col min="5874" max="5874" width="1" style="7" customWidth="1"/>
    <col min="5875" max="5875" width="12.140625" style="7" bestFit="1" customWidth="1"/>
    <col min="5876" max="6109" width="9.140625" style="7"/>
    <col min="6110" max="6110" width="13.85546875" style="7" customWidth="1"/>
    <col min="6111" max="6111" width="8.5703125" style="7" customWidth="1"/>
    <col min="6112" max="6112" width="1" style="7" customWidth="1"/>
    <col min="6113" max="6113" width="9.85546875" style="7" customWidth="1"/>
    <col min="6114" max="6114" width="0.85546875" style="7" customWidth="1"/>
    <col min="6115" max="6115" width="9.140625" style="7"/>
    <col min="6116" max="6116" width="1" style="7" customWidth="1"/>
    <col min="6117" max="6117" width="10.42578125" style="7" customWidth="1"/>
    <col min="6118" max="6118" width="0.85546875" style="7" customWidth="1"/>
    <col min="6119" max="6119" width="11.7109375" style="7" bestFit="1" customWidth="1"/>
    <col min="6120" max="6120" width="1" style="7" customWidth="1"/>
    <col min="6121" max="6121" width="11.28515625" style="7" bestFit="1" customWidth="1"/>
    <col min="6122" max="6122" width="1" style="7" customWidth="1"/>
    <col min="6123" max="6125" width="7" style="7" bestFit="1" customWidth="1"/>
    <col min="6126" max="6126" width="1" style="7" customWidth="1"/>
    <col min="6127" max="6127" width="8.42578125" style="7" customWidth="1"/>
    <col min="6128" max="6129" width="7" style="7" bestFit="1" customWidth="1"/>
    <col min="6130" max="6130" width="1" style="7" customWidth="1"/>
    <col min="6131" max="6131" width="12.140625" style="7" bestFit="1" customWidth="1"/>
    <col min="6132" max="6365" width="9.140625" style="7"/>
    <col min="6366" max="6366" width="13.85546875" style="7" customWidth="1"/>
    <col min="6367" max="6367" width="8.5703125" style="7" customWidth="1"/>
    <col min="6368" max="6368" width="1" style="7" customWidth="1"/>
    <col min="6369" max="6369" width="9.85546875" style="7" customWidth="1"/>
    <col min="6370" max="6370" width="0.85546875" style="7" customWidth="1"/>
    <col min="6371" max="6371" width="9.140625" style="7"/>
    <col min="6372" max="6372" width="1" style="7" customWidth="1"/>
    <col min="6373" max="6373" width="10.42578125" style="7" customWidth="1"/>
    <col min="6374" max="6374" width="0.85546875" style="7" customWidth="1"/>
    <col min="6375" max="6375" width="11.7109375" style="7" bestFit="1" customWidth="1"/>
    <col min="6376" max="6376" width="1" style="7" customWidth="1"/>
    <col min="6377" max="6377" width="11.28515625" style="7" bestFit="1" customWidth="1"/>
    <col min="6378" max="6378" width="1" style="7" customWidth="1"/>
    <col min="6379" max="6381" width="7" style="7" bestFit="1" customWidth="1"/>
    <col min="6382" max="6382" width="1" style="7" customWidth="1"/>
    <col min="6383" max="6383" width="8.42578125" style="7" customWidth="1"/>
    <col min="6384" max="6385" width="7" style="7" bestFit="1" customWidth="1"/>
    <col min="6386" max="6386" width="1" style="7" customWidth="1"/>
    <col min="6387" max="6387" width="12.140625" style="7" bestFit="1" customWidth="1"/>
    <col min="6388" max="6621" width="9.140625" style="7"/>
    <col min="6622" max="6622" width="13.85546875" style="7" customWidth="1"/>
    <col min="6623" max="6623" width="8.5703125" style="7" customWidth="1"/>
    <col min="6624" max="6624" width="1" style="7" customWidth="1"/>
    <col min="6625" max="6625" width="9.85546875" style="7" customWidth="1"/>
    <col min="6626" max="6626" width="0.85546875" style="7" customWidth="1"/>
    <col min="6627" max="6627" width="9.140625" style="7"/>
    <col min="6628" max="6628" width="1" style="7" customWidth="1"/>
    <col min="6629" max="6629" width="10.42578125" style="7" customWidth="1"/>
    <col min="6630" max="6630" width="0.85546875" style="7" customWidth="1"/>
    <col min="6631" max="6631" width="11.7109375" style="7" bestFit="1" customWidth="1"/>
    <col min="6632" max="6632" width="1" style="7" customWidth="1"/>
    <col min="6633" max="6633" width="11.28515625" style="7" bestFit="1" customWidth="1"/>
    <col min="6634" max="6634" width="1" style="7" customWidth="1"/>
    <col min="6635" max="6637" width="7" style="7" bestFit="1" customWidth="1"/>
    <col min="6638" max="6638" width="1" style="7" customWidth="1"/>
    <col min="6639" max="6639" width="8.42578125" style="7" customWidth="1"/>
    <col min="6640" max="6641" width="7" style="7" bestFit="1" customWidth="1"/>
    <col min="6642" max="6642" width="1" style="7" customWidth="1"/>
    <col min="6643" max="6643" width="12.140625" style="7" bestFit="1" customWidth="1"/>
    <col min="6644" max="6877" width="9.140625" style="7"/>
    <col min="6878" max="6878" width="13.85546875" style="7" customWidth="1"/>
    <col min="6879" max="6879" width="8.5703125" style="7" customWidth="1"/>
    <col min="6880" max="6880" width="1" style="7" customWidth="1"/>
    <col min="6881" max="6881" width="9.85546875" style="7" customWidth="1"/>
    <col min="6882" max="6882" width="0.85546875" style="7" customWidth="1"/>
    <col min="6883" max="6883" width="9.140625" style="7"/>
    <col min="6884" max="6884" width="1" style="7" customWidth="1"/>
    <col min="6885" max="6885" width="10.42578125" style="7" customWidth="1"/>
    <col min="6886" max="6886" width="0.85546875" style="7" customWidth="1"/>
    <col min="6887" max="6887" width="11.7109375" style="7" bestFit="1" customWidth="1"/>
    <col min="6888" max="6888" width="1" style="7" customWidth="1"/>
    <col min="6889" max="6889" width="11.28515625" style="7" bestFit="1" customWidth="1"/>
    <col min="6890" max="6890" width="1" style="7" customWidth="1"/>
    <col min="6891" max="6893" width="7" style="7" bestFit="1" customWidth="1"/>
    <col min="6894" max="6894" width="1" style="7" customWidth="1"/>
    <col min="6895" max="6895" width="8.42578125" style="7" customWidth="1"/>
    <col min="6896" max="6897" width="7" style="7" bestFit="1" customWidth="1"/>
    <col min="6898" max="6898" width="1" style="7" customWidth="1"/>
    <col min="6899" max="6899" width="12.140625" style="7" bestFit="1" customWidth="1"/>
    <col min="6900" max="7133" width="9.140625" style="7"/>
    <col min="7134" max="7134" width="13.85546875" style="7" customWidth="1"/>
    <col min="7135" max="7135" width="8.5703125" style="7" customWidth="1"/>
    <col min="7136" max="7136" width="1" style="7" customWidth="1"/>
    <col min="7137" max="7137" width="9.85546875" style="7" customWidth="1"/>
    <col min="7138" max="7138" width="0.85546875" style="7" customWidth="1"/>
    <col min="7139" max="7139" width="9.140625" style="7"/>
    <col min="7140" max="7140" width="1" style="7" customWidth="1"/>
    <col min="7141" max="7141" width="10.42578125" style="7" customWidth="1"/>
    <col min="7142" max="7142" width="0.85546875" style="7" customWidth="1"/>
    <col min="7143" max="7143" width="11.7109375" style="7" bestFit="1" customWidth="1"/>
    <col min="7144" max="7144" width="1" style="7" customWidth="1"/>
    <col min="7145" max="7145" width="11.28515625" style="7" bestFit="1" customWidth="1"/>
    <col min="7146" max="7146" width="1" style="7" customWidth="1"/>
    <col min="7147" max="7149" width="7" style="7" bestFit="1" customWidth="1"/>
    <col min="7150" max="7150" width="1" style="7" customWidth="1"/>
    <col min="7151" max="7151" width="8.42578125" style="7" customWidth="1"/>
    <col min="7152" max="7153" width="7" style="7" bestFit="1" customWidth="1"/>
    <col min="7154" max="7154" width="1" style="7" customWidth="1"/>
    <col min="7155" max="7155" width="12.140625" style="7" bestFit="1" customWidth="1"/>
    <col min="7156" max="7389" width="9.140625" style="7"/>
    <col min="7390" max="7390" width="13.85546875" style="7" customWidth="1"/>
    <col min="7391" max="7391" width="8.5703125" style="7" customWidth="1"/>
    <col min="7392" max="7392" width="1" style="7" customWidth="1"/>
    <col min="7393" max="7393" width="9.85546875" style="7" customWidth="1"/>
    <col min="7394" max="7394" width="0.85546875" style="7" customWidth="1"/>
    <col min="7395" max="7395" width="9.140625" style="7"/>
    <col min="7396" max="7396" width="1" style="7" customWidth="1"/>
    <col min="7397" max="7397" width="10.42578125" style="7" customWidth="1"/>
    <col min="7398" max="7398" width="0.85546875" style="7" customWidth="1"/>
    <col min="7399" max="7399" width="11.7109375" style="7" bestFit="1" customWidth="1"/>
    <col min="7400" max="7400" width="1" style="7" customWidth="1"/>
    <col min="7401" max="7401" width="11.28515625" style="7" bestFit="1" customWidth="1"/>
    <col min="7402" max="7402" width="1" style="7" customWidth="1"/>
    <col min="7403" max="7405" width="7" style="7" bestFit="1" customWidth="1"/>
    <col min="7406" max="7406" width="1" style="7" customWidth="1"/>
    <col min="7407" max="7407" width="8.42578125" style="7" customWidth="1"/>
    <col min="7408" max="7409" width="7" style="7" bestFit="1" customWidth="1"/>
    <col min="7410" max="7410" width="1" style="7" customWidth="1"/>
    <col min="7411" max="7411" width="12.140625" style="7" bestFit="1" customWidth="1"/>
    <col min="7412" max="7645" width="9.140625" style="7"/>
    <col min="7646" max="7646" width="13.85546875" style="7" customWidth="1"/>
    <col min="7647" max="7647" width="8.5703125" style="7" customWidth="1"/>
    <col min="7648" max="7648" width="1" style="7" customWidth="1"/>
    <col min="7649" max="7649" width="9.85546875" style="7" customWidth="1"/>
    <col min="7650" max="7650" width="0.85546875" style="7" customWidth="1"/>
    <col min="7651" max="7651" width="9.140625" style="7"/>
    <col min="7652" max="7652" width="1" style="7" customWidth="1"/>
    <col min="7653" max="7653" width="10.42578125" style="7" customWidth="1"/>
    <col min="7654" max="7654" width="0.85546875" style="7" customWidth="1"/>
    <col min="7655" max="7655" width="11.7109375" style="7" bestFit="1" customWidth="1"/>
    <col min="7656" max="7656" width="1" style="7" customWidth="1"/>
    <col min="7657" max="7657" width="11.28515625" style="7" bestFit="1" customWidth="1"/>
    <col min="7658" max="7658" width="1" style="7" customWidth="1"/>
    <col min="7659" max="7661" width="7" style="7" bestFit="1" customWidth="1"/>
    <col min="7662" max="7662" width="1" style="7" customWidth="1"/>
    <col min="7663" max="7663" width="8.42578125" style="7" customWidth="1"/>
    <col min="7664" max="7665" width="7" style="7" bestFit="1" customWidth="1"/>
    <col min="7666" max="7666" width="1" style="7" customWidth="1"/>
    <col min="7667" max="7667" width="12.140625" style="7" bestFit="1" customWidth="1"/>
    <col min="7668" max="7901" width="9.140625" style="7"/>
    <col min="7902" max="7902" width="13.85546875" style="7" customWidth="1"/>
    <col min="7903" max="7903" width="8.5703125" style="7" customWidth="1"/>
    <col min="7904" max="7904" width="1" style="7" customWidth="1"/>
    <col min="7905" max="7905" width="9.85546875" style="7" customWidth="1"/>
    <col min="7906" max="7906" width="0.85546875" style="7" customWidth="1"/>
    <col min="7907" max="7907" width="9.140625" style="7"/>
    <col min="7908" max="7908" width="1" style="7" customWidth="1"/>
    <col min="7909" max="7909" width="10.42578125" style="7" customWidth="1"/>
    <col min="7910" max="7910" width="0.85546875" style="7" customWidth="1"/>
    <col min="7911" max="7911" width="11.7109375" style="7" bestFit="1" customWidth="1"/>
    <col min="7912" max="7912" width="1" style="7" customWidth="1"/>
    <col min="7913" max="7913" width="11.28515625" style="7" bestFit="1" customWidth="1"/>
    <col min="7914" max="7914" width="1" style="7" customWidth="1"/>
    <col min="7915" max="7917" width="7" style="7" bestFit="1" customWidth="1"/>
    <col min="7918" max="7918" width="1" style="7" customWidth="1"/>
    <col min="7919" max="7919" width="8.42578125" style="7" customWidth="1"/>
    <col min="7920" max="7921" width="7" style="7" bestFit="1" customWidth="1"/>
    <col min="7922" max="7922" width="1" style="7" customWidth="1"/>
    <col min="7923" max="7923" width="12.140625" style="7" bestFit="1" customWidth="1"/>
    <col min="7924" max="8157" width="9.140625" style="7"/>
    <col min="8158" max="8158" width="13.85546875" style="7" customWidth="1"/>
    <col min="8159" max="8159" width="8.5703125" style="7" customWidth="1"/>
    <col min="8160" max="8160" width="1" style="7" customWidth="1"/>
    <col min="8161" max="8161" width="9.85546875" style="7" customWidth="1"/>
    <col min="8162" max="8162" width="0.85546875" style="7" customWidth="1"/>
    <col min="8163" max="8163" width="9.140625" style="7"/>
    <col min="8164" max="8164" width="1" style="7" customWidth="1"/>
    <col min="8165" max="8165" width="10.42578125" style="7" customWidth="1"/>
    <col min="8166" max="8166" width="0.85546875" style="7" customWidth="1"/>
    <col min="8167" max="8167" width="11.7109375" style="7" bestFit="1" customWidth="1"/>
    <col min="8168" max="8168" width="1" style="7" customWidth="1"/>
    <col min="8169" max="8169" width="11.28515625" style="7" bestFit="1" customWidth="1"/>
    <col min="8170" max="8170" width="1" style="7" customWidth="1"/>
    <col min="8171" max="8173" width="7" style="7" bestFit="1" customWidth="1"/>
    <col min="8174" max="8174" width="1" style="7" customWidth="1"/>
    <col min="8175" max="8175" width="8.42578125" style="7" customWidth="1"/>
    <col min="8176" max="8177" width="7" style="7" bestFit="1" customWidth="1"/>
    <col min="8178" max="8178" width="1" style="7" customWidth="1"/>
    <col min="8179" max="8179" width="12.140625" style="7" bestFit="1" customWidth="1"/>
    <col min="8180" max="8413" width="9.140625" style="7"/>
    <col min="8414" max="8414" width="13.85546875" style="7" customWidth="1"/>
    <col min="8415" max="8415" width="8.5703125" style="7" customWidth="1"/>
    <col min="8416" max="8416" width="1" style="7" customWidth="1"/>
    <col min="8417" max="8417" width="9.85546875" style="7" customWidth="1"/>
    <col min="8418" max="8418" width="0.85546875" style="7" customWidth="1"/>
    <col min="8419" max="8419" width="9.140625" style="7"/>
    <col min="8420" max="8420" width="1" style="7" customWidth="1"/>
    <col min="8421" max="8421" width="10.42578125" style="7" customWidth="1"/>
    <col min="8422" max="8422" width="0.85546875" style="7" customWidth="1"/>
    <col min="8423" max="8423" width="11.7109375" style="7" bestFit="1" customWidth="1"/>
    <col min="8424" max="8424" width="1" style="7" customWidth="1"/>
    <col min="8425" max="8425" width="11.28515625" style="7" bestFit="1" customWidth="1"/>
    <col min="8426" max="8426" width="1" style="7" customWidth="1"/>
    <col min="8427" max="8429" width="7" style="7" bestFit="1" customWidth="1"/>
    <col min="8430" max="8430" width="1" style="7" customWidth="1"/>
    <col min="8431" max="8431" width="8.42578125" style="7" customWidth="1"/>
    <col min="8432" max="8433" width="7" style="7" bestFit="1" customWidth="1"/>
    <col min="8434" max="8434" width="1" style="7" customWidth="1"/>
    <col min="8435" max="8435" width="12.140625" style="7" bestFit="1" customWidth="1"/>
    <col min="8436" max="8669" width="9.140625" style="7"/>
    <col min="8670" max="8670" width="13.85546875" style="7" customWidth="1"/>
    <col min="8671" max="8671" width="8.5703125" style="7" customWidth="1"/>
    <col min="8672" max="8672" width="1" style="7" customWidth="1"/>
    <col min="8673" max="8673" width="9.85546875" style="7" customWidth="1"/>
    <col min="8674" max="8674" width="0.85546875" style="7" customWidth="1"/>
    <col min="8675" max="8675" width="9.140625" style="7"/>
    <col min="8676" max="8676" width="1" style="7" customWidth="1"/>
    <col min="8677" max="8677" width="10.42578125" style="7" customWidth="1"/>
    <col min="8678" max="8678" width="0.85546875" style="7" customWidth="1"/>
    <col min="8679" max="8679" width="11.7109375" style="7" bestFit="1" customWidth="1"/>
    <col min="8680" max="8680" width="1" style="7" customWidth="1"/>
    <col min="8681" max="8681" width="11.28515625" style="7" bestFit="1" customWidth="1"/>
    <col min="8682" max="8682" width="1" style="7" customWidth="1"/>
    <col min="8683" max="8685" width="7" style="7" bestFit="1" customWidth="1"/>
    <col min="8686" max="8686" width="1" style="7" customWidth="1"/>
    <col min="8687" max="8687" width="8.42578125" style="7" customWidth="1"/>
    <col min="8688" max="8689" width="7" style="7" bestFit="1" customWidth="1"/>
    <col min="8690" max="8690" width="1" style="7" customWidth="1"/>
    <col min="8691" max="8691" width="12.140625" style="7" bestFit="1" customWidth="1"/>
    <col min="8692" max="8925" width="9.140625" style="7"/>
    <col min="8926" max="8926" width="13.85546875" style="7" customWidth="1"/>
    <col min="8927" max="8927" width="8.5703125" style="7" customWidth="1"/>
    <col min="8928" max="8928" width="1" style="7" customWidth="1"/>
    <col min="8929" max="8929" width="9.85546875" style="7" customWidth="1"/>
    <col min="8930" max="8930" width="0.85546875" style="7" customWidth="1"/>
    <col min="8931" max="8931" width="9.140625" style="7"/>
    <col min="8932" max="8932" width="1" style="7" customWidth="1"/>
    <col min="8933" max="8933" width="10.42578125" style="7" customWidth="1"/>
    <col min="8934" max="8934" width="0.85546875" style="7" customWidth="1"/>
    <col min="8935" max="8935" width="11.7109375" style="7" bestFit="1" customWidth="1"/>
    <col min="8936" max="8936" width="1" style="7" customWidth="1"/>
    <col min="8937" max="8937" width="11.28515625" style="7" bestFit="1" customWidth="1"/>
    <col min="8938" max="8938" width="1" style="7" customWidth="1"/>
    <col min="8939" max="8941" width="7" style="7" bestFit="1" customWidth="1"/>
    <col min="8942" max="8942" width="1" style="7" customWidth="1"/>
    <col min="8943" max="8943" width="8.42578125" style="7" customWidth="1"/>
    <col min="8944" max="8945" width="7" style="7" bestFit="1" customWidth="1"/>
    <col min="8946" max="8946" width="1" style="7" customWidth="1"/>
    <col min="8947" max="8947" width="12.140625" style="7" bestFit="1" customWidth="1"/>
    <col min="8948" max="9181" width="9.140625" style="7"/>
    <col min="9182" max="9182" width="13.85546875" style="7" customWidth="1"/>
    <col min="9183" max="9183" width="8.5703125" style="7" customWidth="1"/>
    <col min="9184" max="9184" width="1" style="7" customWidth="1"/>
    <col min="9185" max="9185" width="9.85546875" style="7" customWidth="1"/>
    <col min="9186" max="9186" width="0.85546875" style="7" customWidth="1"/>
    <col min="9187" max="9187" width="9.140625" style="7"/>
    <col min="9188" max="9188" width="1" style="7" customWidth="1"/>
    <col min="9189" max="9189" width="10.42578125" style="7" customWidth="1"/>
    <col min="9190" max="9190" width="0.85546875" style="7" customWidth="1"/>
    <col min="9191" max="9191" width="11.7109375" style="7" bestFit="1" customWidth="1"/>
    <col min="9192" max="9192" width="1" style="7" customWidth="1"/>
    <col min="9193" max="9193" width="11.28515625" style="7" bestFit="1" customWidth="1"/>
    <col min="9194" max="9194" width="1" style="7" customWidth="1"/>
    <col min="9195" max="9197" width="7" style="7" bestFit="1" customWidth="1"/>
    <col min="9198" max="9198" width="1" style="7" customWidth="1"/>
    <col min="9199" max="9199" width="8.42578125" style="7" customWidth="1"/>
    <col min="9200" max="9201" width="7" style="7" bestFit="1" customWidth="1"/>
    <col min="9202" max="9202" width="1" style="7" customWidth="1"/>
    <col min="9203" max="9203" width="12.140625" style="7" bestFit="1" customWidth="1"/>
    <col min="9204" max="9437" width="9.140625" style="7"/>
    <col min="9438" max="9438" width="13.85546875" style="7" customWidth="1"/>
    <col min="9439" max="9439" width="8.5703125" style="7" customWidth="1"/>
    <col min="9440" max="9440" width="1" style="7" customWidth="1"/>
    <col min="9441" max="9441" width="9.85546875" style="7" customWidth="1"/>
    <col min="9442" max="9442" width="0.85546875" style="7" customWidth="1"/>
    <col min="9443" max="9443" width="9.140625" style="7"/>
    <col min="9444" max="9444" width="1" style="7" customWidth="1"/>
    <col min="9445" max="9445" width="10.42578125" style="7" customWidth="1"/>
    <col min="9446" max="9446" width="0.85546875" style="7" customWidth="1"/>
    <col min="9447" max="9447" width="11.7109375" style="7" bestFit="1" customWidth="1"/>
    <col min="9448" max="9448" width="1" style="7" customWidth="1"/>
    <col min="9449" max="9449" width="11.28515625" style="7" bestFit="1" customWidth="1"/>
    <col min="9450" max="9450" width="1" style="7" customWidth="1"/>
    <col min="9451" max="9453" width="7" style="7" bestFit="1" customWidth="1"/>
    <col min="9454" max="9454" width="1" style="7" customWidth="1"/>
    <col min="9455" max="9455" width="8.42578125" style="7" customWidth="1"/>
    <col min="9456" max="9457" width="7" style="7" bestFit="1" customWidth="1"/>
    <col min="9458" max="9458" width="1" style="7" customWidth="1"/>
    <col min="9459" max="9459" width="12.140625" style="7" bestFit="1" customWidth="1"/>
    <col min="9460" max="9693" width="9.140625" style="7"/>
    <col min="9694" max="9694" width="13.85546875" style="7" customWidth="1"/>
    <col min="9695" max="9695" width="8.5703125" style="7" customWidth="1"/>
    <col min="9696" max="9696" width="1" style="7" customWidth="1"/>
    <col min="9697" max="9697" width="9.85546875" style="7" customWidth="1"/>
    <col min="9698" max="9698" width="0.85546875" style="7" customWidth="1"/>
    <col min="9699" max="9699" width="9.140625" style="7"/>
    <col min="9700" max="9700" width="1" style="7" customWidth="1"/>
    <col min="9701" max="9701" width="10.42578125" style="7" customWidth="1"/>
    <col min="9702" max="9702" width="0.85546875" style="7" customWidth="1"/>
    <col min="9703" max="9703" width="11.7109375" style="7" bestFit="1" customWidth="1"/>
    <col min="9704" max="9704" width="1" style="7" customWidth="1"/>
    <col min="9705" max="9705" width="11.28515625" style="7" bestFit="1" customWidth="1"/>
    <col min="9706" max="9706" width="1" style="7" customWidth="1"/>
    <col min="9707" max="9709" width="7" style="7" bestFit="1" customWidth="1"/>
    <col min="9710" max="9710" width="1" style="7" customWidth="1"/>
    <col min="9711" max="9711" width="8.42578125" style="7" customWidth="1"/>
    <col min="9712" max="9713" width="7" style="7" bestFit="1" customWidth="1"/>
    <col min="9714" max="9714" width="1" style="7" customWidth="1"/>
    <col min="9715" max="9715" width="12.140625" style="7" bestFit="1" customWidth="1"/>
    <col min="9716" max="9949" width="9.140625" style="7"/>
    <col min="9950" max="9950" width="13.85546875" style="7" customWidth="1"/>
    <col min="9951" max="9951" width="8.5703125" style="7" customWidth="1"/>
    <col min="9952" max="9952" width="1" style="7" customWidth="1"/>
    <col min="9953" max="9953" width="9.85546875" style="7" customWidth="1"/>
    <col min="9954" max="9954" width="0.85546875" style="7" customWidth="1"/>
    <col min="9955" max="9955" width="9.140625" style="7"/>
    <col min="9956" max="9956" width="1" style="7" customWidth="1"/>
    <col min="9957" max="9957" width="10.42578125" style="7" customWidth="1"/>
    <col min="9958" max="9958" width="0.85546875" style="7" customWidth="1"/>
    <col min="9959" max="9959" width="11.7109375" style="7" bestFit="1" customWidth="1"/>
    <col min="9960" max="9960" width="1" style="7" customWidth="1"/>
    <col min="9961" max="9961" width="11.28515625" style="7" bestFit="1" customWidth="1"/>
    <col min="9962" max="9962" width="1" style="7" customWidth="1"/>
    <col min="9963" max="9965" width="7" style="7" bestFit="1" customWidth="1"/>
    <col min="9966" max="9966" width="1" style="7" customWidth="1"/>
    <col min="9967" max="9967" width="8.42578125" style="7" customWidth="1"/>
    <col min="9968" max="9969" width="7" style="7" bestFit="1" customWidth="1"/>
    <col min="9970" max="9970" width="1" style="7" customWidth="1"/>
    <col min="9971" max="9971" width="12.140625" style="7" bestFit="1" customWidth="1"/>
    <col min="9972" max="10205" width="9.140625" style="7"/>
    <col min="10206" max="10206" width="13.85546875" style="7" customWidth="1"/>
    <col min="10207" max="10207" width="8.5703125" style="7" customWidth="1"/>
    <col min="10208" max="10208" width="1" style="7" customWidth="1"/>
    <col min="10209" max="10209" width="9.85546875" style="7" customWidth="1"/>
    <col min="10210" max="10210" width="0.85546875" style="7" customWidth="1"/>
    <col min="10211" max="10211" width="9.140625" style="7"/>
    <col min="10212" max="10212" width="1" style="7" customWidth="1"/>
    <col min="10213" max="10213" width="10.42578125" style="7" customWidth="1"/>
    <col min="10214" max="10214" width="0.85546875" style="7" customWidth="1"/>
    <col min="10215" max="10215" width="11.7109375" style="7" bestFit="1" customWidth="1"/>
    <col min="10216" max="10216" width="1" style="7" customWidth="1"/>
    <col min="10217" max="10217" width="11.28515625" style="7" bestFit="1" customWidth="1"/>
    <col min="10218" max="10218" width="1" style="7" customWidth="1"/>
    <col min="10219" max="10221" width="7" style="7" bestFit="1" customWidth="1"/>
    <col min="10222" max="10222" width="1" style="7" customWidth="1"/>
    <col min="10223" max="10223" width="8.42578125" style="7" customWidth="1"/>
    <col min="10224" max="10225" width="7" style="7" bestFit="1" customWidth="1"/>
    <col min="10226" max="10226" width="1" style="7" customWidth="1"/>
    <col min="10227" max="10227" width="12.140625" style="7" bestFit="1" customWidth="1"/>
    <col min="10228" max="10461" width="9.140625" style="7"/>
    <col min="10462" max="10462" width="13.85546875" style="7" customWidth="1"/>
    <col min="10463" max="10463" width="8.5703125" style="7" customWidth="1"/>
    <col min="10464" max="10464" width="1" style="7" customWidth="1"/>
    <col min="10465" max="10465" width="9.85546875" style="7" customWidth="1"/>
    <col min="10466" max="10466" width="0.85546875" style="7" customWidth="1"/>
    <col min="10467" max="10467" width="9.140625" style="7"/>
    <col min="10468" max="10468" width="1" style="7" customWidth="1"/>
    <col min="10469" max="10469" width="10.42578125" style="7" customWidth="1"/>
    <col min="10470" max="10470" width="0.85546875" style="7" customWidth="1"/>
    <col min="10471" max="10471" width="11.7109375" style="7" bestFit="1" customWidth="1"/>
    <col min="10472" max="10472" width="1" style="7" customWidth="1"/>
    <col min="10473" max="10473" width="11.28515625" style="7" bestFit="1" customWidth="1"/>
    <col min="10474" max="10474" width="1" style="7" customWidth="1"/>
    <col min="10475" max="10477" width="7" style="7" bestFit="1" customWidth="1"/>
    <col min="10478" max="10478" width="1" style="7" customWidth="1"/>
    <col min="10479" max="10479" width="8.42578125" style="7" customWidth="1"/>
    <col min="10480" max="10481" width="7" style="7" bestFit="1" customWidth="1"/>
    <col min="10482" max="10482" width="1" style="7" customWidth="1"/>
    <col min="10483" max="10483" width="12.140625" style="7" bestFit="1" customWidth="1"/>
    <col min="10484" max="10717" width="9.140625" style="7"/>
    <col min="10718" max="10718" width="13.85546875" style="7" customWidth="1"/>
    <col min="10719" max="10719" width="8.5703125" style="7" customWidth="1"/>
    <col min="10720" max="10720" width="1" style="7" customWidth="1"/>
    <col min="10721" max="10721" width="9.85546875" style="7" customWidth="1"/>
    <col min="10722" max="10722" width="0.85546875" style="7" customWidth="1"/>
    <col min="10723" max="10723" width="9.140625" style="7"/>
    <col min="10724" max="10724" width="1" style="7" customWidth="1"/>
    <col min="10725" max="10725" width="10.42578125" style="7" customWidth="1"/>
    <col min="10726" max="10726" width="0.85546875" style="7" customWidth="1"/>
    <col min="10727" max="10727" width="11.7109375" style="7" bestFit="1" customWidth="1"/>
    <col min="10728" max="10728" width="1" style="7" customWidth="1"/>
    <col min="10729" max="10729" width="11.28515625" style="7" bestFit="1" customWidth="1"/>
    <col min="10730" max="10730" width="1" style="7" customWidth="1"/>
    <col min="10731" max="10733" width="7" style="7" bestFit="1" customWidth="1"/>
    <col min="10734" max="10734" width="1" style="7" customWidth="1"/>
    <col min="10735" max="10735" width="8.42578125" style="7" customWidth="1"/>
    <col min="10736" max="10737" width="7" style="7" bestFit="1" customWidth="1"/>
    <col min="10738" max="10738" width="1" style="7" customWidth="1"/>
    <col min="10739" max="10739" width="12.140625" style="7" bestFit="1" customWidth="1"/>
    <col min="10740" max="10973" width="9.140625" style="7"/>
    <col min="10974" max="10974" width="13.85546875" style="7" customWidth="1"/>
    <col min="10975" max="10975" width="8.5703125" style="7" customWidth="1"/>
    <col min="10976" max="10976" width="1" style="7" customWidth="1"/>
    <col min="10977" max="10977" width="9.85546875" style="7" customWidth="1"/>
    <col min="10978" max="10978" width="0.85546875" style="7" customWidth="1"/>
    <col min="10979" max="10979" width="9.140625" style="7"/>
    <col min="10980" max="10980" width="1" style="7" customWidth="1"/>
    <col min="10981" max="10981" width="10.42578125" style="7" customWidth="1"/>
    <col min="10982" max="10982" width="0.85546875" style="7" customWidth="1"/>
    <col min="10983" max="10983" width="11.7109375" style="7" bestFit="1" customWidth="1"/>
    <col min="10984" max="10984" width="1" style="7" customWidth="1"/>
    <col min="10985" max="10985" width="11.28515625" style="7" bestFit="1" customWidth="1"/>
    <col min="10986" max="10986" width="1" style="7" customWidth="1"/>
    <col min="10987" max="10989" width="7" style="7" bestFit="1" customWidth="1"/>
    <col min="10990" max="10990" width="1" style="7" customWidth="1"/>
    <col min="10991" max="10991" width="8.42578125" style="7" customWidth="1"/>
    <col min="10992" max="10993" width="7" style="7" bestFit="1" customWidth="1"/>
    <col min="10994" max="10994" width="1" style="7" customWidth="1"/>
    <col min="10995" max="10995" width="12.140625" style="7" bestFit="1" customWidth="1"/>
    <col min="10996" max="11229" width="9.140625" style="7"/>
    <col min="11230" max="11230" width="13.85546875" style="7" customWidth="1"/>
    <col min="11231" max="11231" width="8.5703125" style="7" customWidth="1"/>
    <col min="11232" max="11232" width="1" style="7" customWidth="1"/>
    <col min="11233" max="11233" width="9.85546875" style="7" customWidth="1"/>
    <col min="11234" max="11234" width="0.85546875" style="7" customWidth="1"/>
    <col min="11235" max="11235" width="9.140625" style="7"/>
    <col min="11236" max="11236" width="1" style="7" customWidth="1"/>
    <col min="11237" max="11237" width="10.42578125" style="7" customWidth="1"/>
    <col min="11238" max="11238" width="0.85546875" style="7" customWidth="1"/>
    <col min="11239" max="11239" width="11.7109375" style="7" bestFit="1" customWidth="1"/>
    <col min="11240" max="11240" width="1" style="7" customWidth="1"/>
    <col min="11241" max="11241" width="11.28515625" style="7" bestFit="1" customWidth="1"/>
    <col min="11242" max="11242" width="1" style="7" customWidth="1"/>
    <col min="11243" max="11245" width="7" style="7" bestFit="1" customWidth="1"/>
    <col min="11246" max="11246" width="1" style="7" customWidth="1"/>
    <col min="11247" max="11247" width="8.42578125" style="7" customWidth="1"/>
    <col min="11248" max="11249" width="7" style="7" bestFit="1" customWidth="1"/>
    <col min="11250" max="11250" width="1" style="7" customWidth="1"/>
    <col min="11251" max="11251" width="12.140625" style="7" bestFit="1" customWidth="1"/>
    <col min="11252" max="11485" width="9.140625" style="7"/>
    <col min="11486" max="11486" width="13.85546875" style="7" customWidth="1"/>
    <col min="11487" max="11487" width="8.5703125" style="7" customWidth="1"/>
    <col min="11488" max="11488" width="1" style="7" customWidth="1"/>
    <col min="11489" max="11489" width="9.85546875" style="7" customWidth="1"/>
    <col min="11490" max="11490" width="0.85546875" style="7" customWidth="1"/>
    <col min="11491" max="11491" width="9.140625" style="7"/>
    <col min="11492" max="11492" width="1" style="7" customWidth="1"/>
    <col min="11493" max="11493" width="10.42578125" style="7" customWidth="1"/>
    <col min="11494" max="11494" width="0.85546875" style="7" customWidth="1"/>
    <col min="11495" max="11495" width="11.7109375" style="7" bestFit="1" customWidth="1"/>
    <col min="11496" max="11496" width="1" style="7" customWidth="1"/>
    <col min="11497" max="11497" width="11.28515625" style="7" bestFit="1" customWidth="1"/>
    <col min="11498" max="11498" width="1" style="7" customWidth="1"/>
    <col min="11499" max="11501" width="7" style="7" bestFit="1" customWidth="1"/>
    <col min="11502" max="11502" width="1" style="7" customWidth="1"/>
    <col min="11503" max="11503" width="8.42578125" style="7" customWidth="1"/>
    <col min="11504" max="11505" width="7" style="7" bestFit="1" customWidth="1"/>
    <col min="11506" max="11506" width="1" style="7" customWidth="1"/>
    <col min="11507" max="11507" width="12.140625" style="7" bestFit="1" customWidth="1"/>
    <col min="11508" max="11741" width="9.140625" style="7"/>
    <col min="11742" max="11742" width="13.85546875" style="7" customWidth="1"/>
    <col min="11743" max="11743" width="8.5703125" style="7" customWidth="1"/>
    <col min="11744" max="11744" width="1" style="7" customWidth="1"/>
    <col min="11745" max="11745" width="9.85546875" style="7" customWidth="1"/>
    <col min="11746" max="11746" width="0.85546875" style="7" customWidth="1"/>
    <col min="11747" max="11747" width="9.140625" style="7"/>
    <col min="11748" max="11748" width="1" style="7" customWidth="1"/>
    <col min="11749" max="11749" width="10.42578125" style="7" customWidth="1"/>
    <col min="11750" max="11750" width="0.85546875" style="7" customWidth="1"/>
    <col min="11751" max="11751" width="11.7109375" style="7" bestFit="1" customWidth="1"/>
    <col min="11752" max="11752" width="1" style="7" customWidth="1"/>
    <col min="11753" max="11753" width="11.28515625" style="7" bestFit="1" customWidth="1"/>
    <col min="11754" max="11754" width="1" style="7" customWidth="1"/>
    <col min="11755" max="11757" width="7" style="7" bestFit="1" customWidth="1"/>
    <col min="11758" max="11758" width="1" style="7" customWidth="1"/>
    <col min="11759" max="11759" width="8.42578125" style="7" customWidth="1"/>
    <col min="11760" max="11761" width="7" style="7" bestFit="1" customWidth="1"/>
    <col min="11762" max="11762" width="1" style="7" customWidth="1"/>
    <col min="11763" max="11763" width="12.140625" style="7" bestFit="1" customWidth="1"/>
    <col min="11764" max="11997" width="9.140625" style="7"/>
    <col min="11998" max="11998" width="13.85546875" style="7" customWidth="1"/>
    <col min="11999" max="11999" width="8.5703125" style="7" customWidth="1"/>
    <col min="12000" max="12000" width="1" style="7" customWidth="1"/>
    <col min="12001" max="12001" width="9.85546875" style="7" customWidth="1"/>
    <col min="12002" max="12002" width="0.85546875" style="7" customWidth="1"/>
    <col min="12003" max="12003" width="9.140625" style="7"/>
    <col min="12004" max="12004" width="1" style="7" customWidth="1"/>
    <col min="12005" max="12005" width="10.42578125" style="7" customWidth="1"/>
    <col min="12006" max="12006" width="0.85546875" style="7" customWidth="1"/>
    <col min="12007" max="12007" width="11.7109375" style="7" bestFit="1" customWidth="1"/>
    <col min="12008" max="12008" width="1" style="7" customWidth="1"/>
    <col min="12009" max="12009" width="11.28515625" style="7" bestFit="1" customWidth="1"/>
    <col min="12010" max="12010" width="1" style="7" customWidth="1"/>
    <col min="12011" max="12013" width="7" style="7" bestFit="1" customWidth="1"/>
    <col min="12014" max="12014" width="1" style="7" customWidth="1"/>
    <col min="12015" max="12015" width="8.42578125" style="7" customWidth="1"/>
    <col min="12016" max="12017" width="7" style="7" bestFit="1" customWidth="1"/>
    <col min="12018" max="12018" width="1" style="7" customWidth="1"/>
    <col min="12019" max="12019" width="12.140625" style="7" bestFit="1" customWidth="1"/>
    <col min="12020" max="12253" width="9.140625" style="7"/>
    <col min="12254" max="12254" width="13.85546875" style="7" customWidth="1"/>
    <col min="12255" max="12255" width="8.5703125" style="7" customWidth="1"/>
    <col min="12256" max="12256" width="1" style="7" customWidth="1"/>
    <col min="12257" max="12257" width="9.85546875" style="7" customWidth="1"/>
    <col min="12258" max="12258" width="0.85546875" style="7" customWidth="1"/>
    <col min="12259" max="12259" width="9.140625" style="7"/>
    <col min="12260" max="12260" width="1" style="7" customWidth="1"/>
    <col min="12261" max="12261" width="10.42578125" style="7" customWidth="1"/>
    <col min="12262" max="12262" width="0.85546875" style="7" customWidth="1"/>
    <col min="12263" max="12263" width="11.7109375" style="7" bestFit="1" customWidth="1"/>
    <col min="12264" max="12264" width="1" style="7" customWidth="1"/>
    <col min="12265" max="12265" width="11.28515625" style="7" bestFit="1" customWidth="1"/>
    <col min="12266" max="12266" width="1" style="7" customWidth="1"/>
    <col min="12267" max="12269" width="7" style="7" bestFit="1" customWidth="1"/>
    <col min="12270" max="12270" width="1" style="7" customWidth="1"/>
    <col min="12271" max="12271" width="8.42578125" style="7" customWidth="1"/>
    <col min="12272" max="12273" width="7" style="7" bestFit="1" customWidth="1"/>
    <col min="12274" max="12274" width="1" style="7" customWidth="1"/>
    <col min="12275" max="12275" width="12.140625" style="7" bestFit="1" customWidth="1"/>
    <col min="12276" max="12509" width="9.140625" style="7"/>
    <col min="12510" max="12510" width="13.85546875" style="7" customWidth="1"/>
    <col min="12511" max="12511" width="8.5703125" style="7" customWidth="1"/>
    <col min="12512" max="12512" width="1" style="7" customWidth="1"/>
    <col min="12513" max="12513" width="9.85546875" style="7" customWidth="1"/>
    <col min="12514" max="12514" width="0.85546875" style="7" customWidth="1"/>
    <col min="12515" max="12515" width="9.140625" style="7"/>
    <col min="12516" max="12516" width="1" style="7" customWidth="1"/>
    <col min="12517" max="12517" width="10.42578125" style="7" customWidth="1"/>
    <col min="12518" max="12518" width="0.85546875" style="7" customWidth="1"/>
    <col min="12519" max="12519" width="11.7109375" style="7" bestFit="1" customWidth="1"/>
    <col min="12520" max="12520" width="1" style="7" customWidth="1"/>
    <col min="12521" max="12521" width="11.28515625" style="7" bestFit="1" customWidth="1"/>
    <col min="12522" max="12522" width="1" style="7" customWidth="1"/>
    <col min="12523" max="12525" width="7" style="7" bestFit="1" customWidth="1"/>
    <col min="12526" max="12526" width="1" style="7" customWidth="1"/>
    <col min="12527" max="12527" width="8.42578125" style="7" customWidth="1"/>
    <col min="12528" max="12529" width="7" style="7" bestFit="1" customWidth="1"/>
    <col min="12530" max="12530" width="1" style="7" customWidth="1"/>
    <col min="12531" max="12531" width="12.140625" style="7" bestFit="1" customWidth="1"/>
    <col min="12532" max="12765" width="9.140625" style="7"/>
    <col min="12766" max="12766" width="13.85546875" style="7" customWidth="1"/>
    <col min="12767" max="12767" width="8.5703125" style="7" customWidth="1"/>
    <col min="12768" max="12768" width="1" style="7" customWidth="1"/>
    <col min="12769" max="12769" width="9.85546875" style="7" customWidth="1"/>
    <col min="12770" max="12770" width="0.85546875" style="7" customWidth="1"/>
    <col min="12771" max="12771" width="9.140625" style="7"/>
    <col min="12772" max="12772" width="1" style="7" customWidth="1"/>
    <col min="12773" max="12773" width="10.42578125" style="7" customWidth="1"/>
    <col min="12774" max="12774" width="0.85546875" style="7" customWidth="1"/>
    <col min="12775" max="12775" width="11.7109375" style="7" bestFit="1" customWidth="1"/>
    <col min="12776" max="12776" width="1" style="7" customWidth="1"/>
    <col min="12777" max="12777" width="11.28515625" style="7" bestFit="1" customWidth="1"/>
    <col min="12778" max="12778" width="1" style="7" customWidth="1"/>
    <col min="12779" max="12781" width="7" style="7" bestFit="1" customWidth="1"/>
    <col min="12782" max="12782" width="1" style="7" customWidth="1"/>
    <col min="12783" max="12783" width="8.42578125" style="7" customWidth="1"/>
    <col min="12784" max="12785" width="7" style="7" bestFit="1" customWidth="1"/>
    <col min="12786" max="12786" width="1" style="7" customWidth="1"/>
    <col min="12787" max="12787" width="12.140625" style="7" bestFit="1" customWidth="1"/>
    <col min="12788" max="13021" width="9.140625" style="7"/>
    <col min="13022" max="13022" width="13.85546875" style="7" customWidth="1"/>
    <col min="13023" max="13023" width="8.5703125" style="7" customWidth="1"/>
    <col min="13024" max="13024" width="1" style="7" customWidth="1"/>
    <col min="13025" max="13025" width="9.85546875" style="7" customWidth="1"/>
    <col min="13026" max="13026" width="0.85546875" style="7" customWidth="1"/>
    <col min="13027" max="13027" width="9.140625" style="7"/>
    <col min="13028" max="13028" width="1" style="7" customWidth="1"/>
    <col min="13029" max="13029" width="10.42578125" style="7" customWidth="1"/>
    <col min="13030" max="13030" width="0.85546875" style="7" customWidth="1"/>
    <col min="13031" max="13031" width="11.7109375" style="7" bestFit="1" customWidth="1"/>
    <col min="13032" max="13032" width="1" style="7" customWidth="1"/>
    <col min="13033" max="13033" width="11.28515625" style="7" bestFit="1" customWidth="1"/>
    <col min="13034" max="13034" width="1" style="7" customWidth="1"/>
    <col min="13035" max="13037" width="7" style="7" bestFit="1" customWidth="1"/>
    <col min="13038" max="13038" width="1" style="7" customWidth="1"/>
    <col min="13039" max="13039" width="8.42578125" style="7" customWidth="1"/>
    <col min="13040" max="13041" width="7" style="7" bestFit="1" customWidth="1"/>
    <col min="13042" max="13042" width="1" style="7" customWidth="1"/>
    <col min="13043" max="13043" width="12.140625" style="7" bestFit="1" customWidth="1"/>
    <col min="13044" max="13277" width="9.140625" style="7"/>
    <col min="13278" max="13278" width="13.85546875" style="7" customWidth="1"/>
    <col min="13279" max="13279" width="8.5703125" style="7" customWidth="1"/>
    <col min="13280" max="13280" width="1" style="7" customWidth="1"/>
    <col min="13281" max="13281" width="9.85546875" style="7" customWidth="1"/>
    <col min="13282" max="13282" width="0.85546875" style="7" customWidth="1"/>
    <col min="13283" max="13283" width="9.140625" style="7"/>
    <col min="13284" max="13284" width="1" style="7" customWidth="1"/>
    <col min="13285" max="13285" width="10.42578125" style="7" customWidth="1"/>
    <col min="13286" max="13286" width="0.85546875" style="7" customWidth="1"/>
    <col min="13287" max="13287" width="11.7109375" style="7" bestFit="1" customWidth="1"/>
    <col min="13288" max="13288" width="1" style="7" customWidth="1"/>
    <col min="13289" max="13289" width="11.28515625" style="7" bestFit="1" customWidth="1"/>
    <col min="13290" max="13290" width="1" style="7" customWidth="1"/>
    <col min="13291" max="13293" width="7" style="7" bestFit="1" customWidth="1"/>
    <col min="13294" max="13294" width="1" style="7" customWidth="1"/>
    <col min="13295" max="13295" width="8.42578125" style="7" customWidth="1"/>
    <col min="13296" max="13297" width="7" style="7" bestFit="1" customWidth="1"/>
    <col min="13298" max="13298" width="1" style="7" customWidth="1"/>
    <col min="13299" max="13299" width="12.140625" style="7" bestFit="1" customWidth="1"/>
    <col min="13300" max="13533" width="9.140625" style="7"/>
    <col min="13534" max="13534" width="13.85546875" style="7" customWidth="1"/>
    <col min="13535" max="13535" width="8.5703125" style="7" customWidth="1"/>
    <col min="13536" max="13536" width="1" style="7" customWidth="1"/>
    <col min="13537" max="13537" width="9.85546875" style="7" customWidth="1"/>
    <col min="13538" max="13538" width="0.85546875" style="7" customWidth="1"/>
    <col min="13539" max="13539" width="9.140625" style="7"/>
    <col min="13540" max="13540" width="1" style="7" customWidth="1"/>
    <col min="13541" max="13541" width="10.42578125" style="7" customWidth="1"/>
    <col min="13542" max="13542" width="0.85546875" style="7" customWidth="1"/>
    <col min="13543" max="13543" width="11.7109375" style="7" bestFit="1" customWidth="1"/>
    <col min="13544" max="13544" width="1" style="7" customWidth="1"/>
    <col min="13545" max="13545" width="11.28515625" style="7" bestFit="1" customWidth="1"/>
    <col min="13546" max="13546" width="1" style="7" customWidth="1"/>
    <col min="13547" max="13549" width="7" style="7" bestFit="1" customWidth="1"/>
    <col min="13550" max="13550" width="1" style="7" customWidth="1"/>
    <col min="13551" max="13551" width="8.42578125" style="7" customWidth="1"/>
    <col min="13552" max="13553" width="7" style="7" bestFit="1" customWidth="1"/>
    <col min="13554" max="13554" width="1" style="7" customWidth="1"/>
    <col min="13555" max="13555" width="12.140625" style="7" bestFit="1" customWidth="1"/>
    <col min="13556" max="13789" width="9.140625" style="7"/>
    <col min="13790" max="13790" width="13.85546875" style="7" customWidth="1"/>
    <col min="13791" max="13791" width="8.5703125" style="7" customWidth="1"/>
    <col min="13792" max="13792" width="1" style="7" customWidth="1"/>
    <col min="13793" max="13793" width="9.85546875" style="7" customWidth="1"/>
    <col min="13794" max="13794" width="0.85546875" style="7" customWidth="1"/>
    <col min="13795" max="13795" width="9.140625" style="7"/>
    <col min="13796" max="13796" width="1" style="7" customWidth="1"/>
    <col min="13797" max="13797" width="10.42578125" style="7" customWidth="1"/>
    <col min="13798" max="13798" width="0.85546875" style="7" customWidth="1"/>
    <col min="13799" max="13799" width="11.7109375" style="7" bestFit="1" customWidth="1"/>
    <col min="13800" max="13800" width="1" style="7" customWidth="1"/>
    <col min="13801" max="13801" width="11.28515625" style="7" bestFit="1" customWidth="1"/>
    <col min="13802" max="13802" width="1" style="7" customWidth="1"/>
    <col min="13803" max="13805" width="7" style="7" bestFit="1" customWidth="1"/>
    <col min="13806" max="13806" width="1" style="7" customWidth="1"/>
    <col min="13807" max="13807" width="8.42578125" style="7" customWidth="1"/>
    <col min="13808" max="13809" width="7" style="7" bestFit="1" customWidth="1"/>
    <col min="13810" max="13810" width="1" style="7" customWidth="1"/>
    <col min="13811" max="13811" width="12.140625" style="7" bestFit="1" customWidth="1"/>
    <col min="13812" max="14045" width="9.140625" style="7"/>
    <col min="14046" max="14046" width="13.85546875" style="7" customWidth="1"/>
    <col min="14047" max="14047" width="8.5703125" style="7" customWidth="1"/>
    <col min="14048" max="14048" width="1" style="7" customWidth="1"/>
    <col min="14049" max="14049" width="9.85546875" style="7" customWidth="1"/>
    <col min="14050" max="14050" width="0.85546875" style="7" customWidth="1"/>
    <col min="14051" max="14051" width="9.140625" style="7"/>
    <col min="14052" max="14052" width="1" style="7" customWidth="1"/>
    <col min="14053" max="14053" width="10.42578125" style="7" customWidth="1"/>
    <col min="14054" max="14054" width="0.85546875" style="7" customWidth="1"/>
    <col min="14055" max="14055" width="11.7109375" style="7" bestFit="1" customWidth="1"/>
    <col min="14056" max="14056" width="1" style="7" customWidth="1"/>
    <col min="14057" max="14057" width="11.28515625" style="7" bestFit="1" customWidth="1"/>
    <col min="14058" max="14058" width="1" style="7" customWidth="1"/>
    <col min="14059" max="14061" width="7" style="7" bestFit="1" customWidth="1"/>
    <col min="14062" max="14062" width="1" style="7" customWidth="1"/>
    <col min="14063" max="14063" width="8.42578125" style="7" customWidth="1"/>
    <col min="14064" max="14065" width="7" style="7" bestFit="1" customWidth="1"/>
    <col min="14066" max="14066" width="1" style="7" customWidth="1"/>
    <col min="14067" max="14067" width="12.140625" style="7" bestFit="1" customWidth="1"/>
    <col min="14068" max="14301" width="9.140625" style="7"/>
    <col min="14302" max="14302" width="13.85546875" style="7" customWidth="1"/>
    <col min="14303" max="14303" width="8.5703125" style="7" customWidth="1"/>
    <col min="14304" max="14304" width="1" style="7" customWidth="1"/>
    <col min="14305" max="14305" width="9.85546875" style="7" customWidth="1"/>
    <col min="14306" max="14306" width="0.85546875" style="7" customWidth="1"/>
    <col min="14307" max="14307" width="9.140625" style="7"/>
    <col min="14308" max="14308" width="1" style="7" customWidth="1"/>
    <col min="14309" max="14309" width="10.42578125" style="7" customWidth="1"/>
    <col min="14310" max="14310" width="0.85546875" style="7" customWidth="1"/>
    <col min="14311" max="14311" width="11.7109375" style="7" bestFit="1" customWidth="1"/>
    <col min="14312" max="14312" width="1" style="7" customWidth="1"/>
    <col min="14313" max="14313" width="11.28515625" style="7" bestFit="1" customWidth="1"/>
    <col min="14314" max="14314" width="1" style="7" customWidth="1"/>
    <col min="14315" max="14317" width="7" style="7" bestFit="1" customWidth="1"/>
    <col min="14318" max="14318" width="1" style="7" customWidth="1"/>
    <col min="14319" max="14319" width="8.42578125" style="7" customWidth="1"/>
    <col min="14320" max="14321" width="7" style="7" bestFit="1" customWidth="1"/>
    <col min="14322" max="14322" width="1" style="7" customWidth="1"/>
    <col min="14323" max="14323" width="12.140625" style="7" bestFit="1" customWidth="1"/>
    <col min="14324" max="14557" width="9.140625" style="7"/>
    <col min="14558" max="14558" width="13.85546875" style="7" customWidth="1"/>
    <col min="14559" max="14559" width="8.5703125" style="7" customWidth="1"/>
    <col min="14560" max="14560" width="1" style="7" customWidth="1"/>
    <col min="14561" max="14561" width="9.85546875" style="7" customWidth="1"/>
    <col min="14562" max="14562" width="0.85546875" style="7" customWidth="1"/>
    <col min="14563" max="14563" width="9.140625" style="7"/>
    <col min="14564" max="14564" width="1" style="7" customWidth="1"/>
    <col min="14565" max="14565" width="10.42578125" style="7" customWidth="1"/>
    <col min="14566" max="14566" width="0.85546875" style="7" customWidth="1"/>
    <col min="14567" max="14567" width="11.7109375" style="7" bestFit="1" customWidth="1"/>
    <col min="14568" max="14568" width="1" style="7" customWidth="1"/>
    <col min="14569" max="14569" width="11.28515625" style="7" bestFit="1" customWidth="1"/>
    <col min="14570" max="14570" width="1" style="7" customWidth="1"/>
    <col min="14571" max="14573" width="7" style="7" bestFit="1" customWidth="1"/>
    <col min="14574" max="14574" width="1" style="7" customWidth="1"/>
    <col min="14575" max="14575" width="8.42578125" style="7" customWidth="1"/>
    <col min="14576" max="14577" width="7" style="7" bestFit="1" customWidth="1"/>
    <col min="14578" max="14578" width="1" style="7" customWidth="1"/>
    <col min="14579" max="14579" width="12.140625" style="7" bestFit="1" customWidth="1"/>
    <col min="14580" max="14813" width="9.140625" style="7"/>
    <col min="14814" max="14814" width="13.85546875" style="7" customWidth="1"/>
    <col min="14815" max="14815" width="8.5703125" style="7" customWidth="1"/>
    <col min="14816" max="14816" width="1" style="7" customWidth="1"/>
    <col min="14817" max="14817" width="9.85546875" style="7" customWidth="1"/>
    <col min="14818" max="14818" width="0.85546875" style="7" customWidth="1"/>
    <col min="14819" max="14819" width="9.140625" style="7"/>
    <col min="14820" max="14820" width="1" style="7" customWidth="1"/>
    <col min="14821" max="14821" width="10.42578125" style="7" customWidth="1"/>
    <col min="14822" max="14822" width="0.85546875" style="7" customWidth="1"/>
    <col min="14823" max="14823" width="11.7109375" style="7" bestFit="1" customWidth="1"/>
    <col min="14824" max="14824" width="1" style="7" customWidth="1"/>
    <col min="14825" max="14825" width="11.28515625" style="7" bestFit="1" customWidth="1"/>
    <col min="14826" max="14826" width="1" style="7" customWidth="1"/>
    <col min="14827" max="14829" width="7" style="7" bestFit="1" customWidth="1"/>
    <col min="14830" max="14830" width="1" style="7" customWidth="1"/>
    <col min="14831" max="14831" width="8.42578125" style="7" customWidth="1"/>
    <col min="14832" max="14833" width="7" style="7" bestFit="1" customWidth="1"/>
    <col min="14834" max="14834" width="1" style="7" customWidth="1"/>
    <col min="14835" max="14835" width="12.140625" style="7" bestFit="1" customWidth="1"/>
    <col min="14836" max="15069" width="9.140625" style="7"/>
    <col min="15070" max="15070" width="13.85546875" style="7" customWidth="1"/>
    <col min="15071" max="15071" width="8.5703125" style="7" customWidth="1"/>
    <col min="15072" max="15072" width="1" style="7" customWidth="1"/>
    <col min="15073" max="15073" width="9.85546875" style="7" customWidth="1"/>
    <col min="15074" max="15074" width="0.85546875" style="7" customWidth="1"/>
    <col min="15075" max="15075" width="9.140625" style="7"/>
    <col min="15076" max="15076" width="1" style="7" customWidth="1"/>
    <col min="15077" max="15077" width="10.42578125" style="7" customWidth="1"/>
    <col min="15078" max="15078" width="0.85546875" style="7" customWidth="1"/>
    <col min="15079" max="15079" width="11.7109375" style="7" bestFit="1" customWidth="1"/>
    <col min="15080" max="15080" width="1" style="7" customWidth="1"/>
    <col min="15081" max="15081" width="11.28515625" style="7" bestFit="1" customWidth="1"/>
    <col min="15082" max="15082" width="1" style="7" customWidth="1"/>
    <col min="15083" max="15085" width="7" style="7" bestFit="1" customWidth="1"/>
    <col min="15086" max="15086" width="1" style="7" customWidth="1"/>
    <col min="15087" max="15087" width="8.42578125" style="7" customWidth="1"/>
    <col min="15088" max="15089" width="7" style="7" bestFit="1" customWidth="1"/>
    <col min="15090" max="15090" width="1" style="7" customWidth="1"/>
    <col min="15091" max="15091" width="12.140625" style="7" bestFit="1" customWidth="1"/>
    <col min="15092" max="15325" width="9.140625" style="7"/>
    <col min="15326" max="15326" width="13.85546875" style="7" customWidth="1"/>
    <col min="15327" max="15327" width="8.5703125" style="7" customWidth="1"/>
    <col min="15328" max="15328" width="1" style="7" customWidth="1"/>
    <col min="15329" max="15329" width="9.85546875" style="7" customWidth="1"/>
    <col min="15330" max="15330" width="0.85546875" style="7" customWidth="1"/>
    <col min="15331" max="15331" width="9.140625" style="7"/>
    <col min="15332" max="15332" width="1" style="7" customWidth="1"/>
    <col min="15333" max="15333" width="10.42578125" style="7" customWidth="1"/>
    <col min="15334" max="15334" width="0.85546875" style="7" customWidth="1"/>
    <col min="15335" max="15335" width="11.7109375" style="7" bestFit="1" customWidth="1"/>
    <col min="15336" max="15336" width="1" style="7" customWidth="1"/>
    <col min="15337" max="15337" width="11.28515625" style="7" bestFit="1" customWidth="1"/>
    <col min="15338" max="15338" width="1" style="7" customWidth="1"/>
    <col min="15339" max="15341" width="7" style="7" bestFit="1" customWidth="1"/>
    <col min="15342" max="15342" width="1" style="7" customWidth="1"/>
    <col min="15343" max="15343" width="8.42578125" style="7" customWidth="1"/>
    <col min="15344" max="15345" width="7" style="7" bestFit="1" customWidth="1"/>
    <col min="15346" max="15346" width="1" style="7" customWidth="1"/>
    <col min="15347" max="15347" width="12.140625" style="7" bestFit="1" customWidth="1"/>
    <col min="15348" max="15581" width="9.140625" style="7"/>
    <col min="15582" max="15582" width="13.85546875" style="7" customWidth="1"/>
    <col min="15583" max="15583" width="8.5703125" style="7" customWidth="1"/>
    <col min="15584" max="15584" width="1" style="7" customWidth="1"/>
    <col min="15585" max="15585" width="9.85546875" style="7" customWidth="1"/>
    <col min="15586" max="15586" width="0.85546875" style="7" customWidth="1"/>
    <col min="15587" max="15587" width="9.140625" style="7"/>
    <col min="15588" max="15588" width="1" style="7" customWidth="1"/>
    <col min="15589" max="15589" width="10.42578125" style="7" customWidth="1"/>
    <col min="15590" max="15590" width="0.85546875" style="7" customWidth="1"/>
    <col min="15591" max="15591" width="11.7109375" style="7" bestFit="1" customWidth="1"/>
    <col min="15592" max="15592" width="1" style="7" customWidth="1"/>
    <col min="15593" max="15593" width="11.28515625" style="7" bestFit="1" customWidth="1"/>
    <col min="15594" max="15594" width="1" style="7" customWidth="1"/>
    <col min="15595" max="15597" width="7" style="7" bestFit="1" customWidth="1"/>
    <col min="15598" max="15598" width="1" style="7" customWidth="1"/>
    <col min="15599" max="15599" width="8.42578125" style="7" customWidth="1"/>
    <col min="15600" max="15601" width="7" style="7" bestFit="1" customWidth="1"/>
    <col min="15602" max="15602" width="1" style="7" customWidth="1"/>
    <col min="15603" max="15603" width="12.140625" style="7" bestFit="1" customWidth="1"/>
    <col min="15604" max="15837" width="9.140625" style="7"/>
    <col min="15838" max="15838" width="13.85546875" style="7" customWidth="1"/>
    <col min="15839" max="15839" width="8.5703125" style="7" customWidth="1"/>
    <col min="15840" max="15840" width="1" style="7" customWidth="1"/>
    <col min="15841" max="15841" width="9.85546875" style="7" customWidth="1"/>
    <col min="15842" max="15842" width="0.85546875" style="7" customWidth="1"/>
    <col min="15843" max="15843" width="9.140625" style="7"/>
    <col min="15844" max="15844" width="1" style="7" customWidth="1"/>
    <col min="15845" max="15845" width="10.42578125" style="7" customWidth="1"/>
    <col min="15846" max="15846" width="0.85546875" style="7" customWidth="1"/>
    <col min="15847" max="15847" width="11.7109375" style="7" bestFit="1" customWidth="1"/>
    <col min="15848" max="15848" width="1" style="7" customWidth="1"/>
    <col min="15849" max="15849" width="11.28515625" style="7" bestFit="1" customWidth="1"/>
    <col min="15850" max="15850" width="1" style="7" customWidth="1"/>
    <col min="15851" max="15853" width="7" style="7" bestFit="1" customWidth="1"/>
    <col min="15854" max="15854" width="1" style="7" customWidth="1"/>
    <col min="15855" max="15855" width="8.42578125" style="7" customWidth="1"/>
    <col min="15856" max="15857" width="7" style="7" bestFit="1" customWidth="1"/>
    <col min="15858" max="15858" width="1" style="7" customWidth="1"/>
    <col min="15859" max="15859" width="12.140625" style="7" bestFit="1" customWidth="1"/>
    <col min="15860" max="16093" width="9.140625" style="7"/>
    <col min="16094" max="16094" width="13.85546875" style="7" customWidth="1"/>
    <col min="16095" max="16095" width="8.5703125" style="7" customWidth="1"/>
    <col min="16096" max="16096" width="1" style="7" customWidth="1"/>
    <col min="16097" max="16097" width="9.85546875" style="7" customWidth="1"/>
    <col min="16098" max="16098" width="0.85546875" style="7" customWidth="1"/>
    <col min="16099" max="16099" width="9.140625" style="7"/>
    <col min="16100" max="16100" width="1" style="7" customWidth="1"/>
    <col min="16101" max="16101" width="10.42578125" style="7" customWidth="1"/>
    <col min="16102" max="16102" width="0.85546875" style="7" customWidth="1"/>
    <col min="16103" max="16103" width="11.7109375" style="7" bestFit="1" customWidth="1"/>
    <col min="16104" max="16104" width="1" style="7" customWidth="1"/>
    <col min="16105" max="16105" width="11.28515625" style="7" bestFit="1" customWidth="1"/>
    <col min="16106" max="16106" width="1" style="7" customWidth="1"/>
    <col min="16107" max="16109" width="7" style="7" bestFit="1" customWidth="1"/>
    <col min="16110" max="16110" width="1" style="7" customWidth="1"/>
    <col min="16111" max="16111" width="8.42578125" style="7" customWidth="1"/>
    <col min="16112" max="16113" width="7" style="7" bestFit="1" customWidth="1"/>
    <col min="16114" max="16114" width="1" style="7" customWidth="1"/>
    <col min="16115" max="16115" width="12.140625" style="7" bestFit="1" customWidth="1"/>
    <col min="16116" max="16384" width="9.140625" style="7"/>
  </cols>
  <sheetData>
    <row r="1" spans="1:16" ht="12.75" x14ac:dyDescent="0.2">
      <c r="A1" s="72" t="s">
        <v>218</v>
      </c>
    </row>
    <row r="2" spans="1:16" ht="21" customHeight="1" x14ac:dyDescent="0.2">
      <c r="A2" s="73" t="s">
        <v>217</v>
      </c>
      <c r="B2" s="5"/>
      <c r="C2" s="5"/>
      <c r="D2" s="5"/>
      <c r="E2" s="5"/>
      <c r="F2" s="5"/>
      <c r="G2" s="5"/>
      <c r="H2" s="5"/>
      <c r="I2" s="5"/>
      <c r="J2" s="5"/>
      <c r="K2" s="5"/>
      <c r="L2" s="5"/>
      <c r="M2" s="5"/>
    </row>
    <row r="3" spans="1:16" ht="70.5" customHeight="1" x14ac:dyDescent="0.2">
      <c r="A3" s="8"/>
      <c r="B3" s="9" t="s">
        <v>145</v>
      </c>
      <c r="C3" s="30"/>
      <c r="D3" s="9" t="s">
        <v>139</v>
      </c>
      <c r="E3" s="8"/>
      <c r="F3" s="222" t="s">
        <v>168</v>
      </c>
      <c r="G3" s="222"/>
      <c r="H3" s="222"/>
      <c r="I3" s="8"/>
      <c r="J3" s="222" t="s">
        <v>169</v>
      </c>
      <c r="K3" s="222"/>
      <c r="L3" s="222"/>
      <c r="M3" s="13"/>
      <c r="N3" s="34" t="s">
        <v>170</v>
      </c>
    </row>
    <row r="4" spans="1:16" ht="67.5" x14ac:dyDescent="0.2">
      <c r="A4" s="15" t="s">
        <v>144</v>
      </c>
      <c r="B4" s="75" t="s">
        <v>196</v>
      </c>
      <c r="C4" s="27"/>
      <c r="D4" s="75" t="s">
        <v>196</v>
      </c>
      <c r="E4" s="16"/>
      <c r="F4" s="17" t="s">
        <v>176</v>
      </c>
      <c r="G4" s="17" t="s">
        <v>180</v>
      </c>
      <c r="H4" s="17" t="s">
        <v>177</v>
      </c>
      <c r="I4" s="17"/>
      <c r="J4" s="17" t="s">
        <v>176</v>
      </c>
      <c r="K4" s="17" t="s">
        <v>180</v>
      </c>
      <c r="L4" s="17" t="s">
        <v>177</v>
      </c>
      <c r="M4" s="27"/>
      <c r="N4" s="18" t="s">
        <v>171</v>
      </c>
    </row>
    <row r="5" spans="1:16" ht="15" customHeight="1" x14ac:dyDescent="0.2">
      <c r="A5" s="13" t="s">
        <v>175</v>
      </c>
      <c r="B5" s="155">
        <v>19987014</v>
      </c>
      <c r="C5" s="155" t="s">
        <v>122</v>
      </c>
      <c r="D5" s="155">
        <v>34960993</v>
      </c>
      <c r="E5" s="155" t="s">
        <v>122</v>
      </c>
      <c r="F5" s="157">
        <v>12.9701</v>
      </c>
      <c r="G5" s="157">
        <v>1.2431000000000001</v>
      </c>
      <c r="H5" s="157">
        <v>23.476299999999998</v>
      </c>
      <c r="I5" s="157" t="s">
        <v>122</v>
      </c>
      <c r="J5" s="157">
        <v>22.687100000000001</v>
      </c>
      <c r="K5" s="157">
        <v>2.1743999999999999</v>
      </c>
      <c r="L5" s="157">
        <v>41.064399999999999</v>
      </c>
      <c r="M5" s="157" t="s">
        <v>122</v>
      </c>
      <c r="N5" s="159">
        <v>57.169499999999999</v>
      </c>
      <c r="O5" s="153"/>
    </row>
    <row r="6" spans="1:16" ht="22.5" x14ac:dyDescent="0.2">
      <c r="A6" s="136" t="s">
        <v>242</v>
      </c>
      <c r="B6" s="154">
        <v>10531688</v>
      </c>
      <c r="C6" s="154" t="s">
        <v>122</v>
      </c>
      <c r="D6" s="154">
        <v>21351242</v>
      </c>
      <c r="E6" s="154" t="s">
        <v>122</v>
      </c>
      <c r="F6" s="156">
        <v>12.9779</v>
      </c>
      <c r="G6" s="156">
        <v>1.4941</v>
      </c>
      <c r="H6" s="156">
        <v>17.1355</v>
      </c>
      <c r="I6" s="156" t="s">
        <v>122</v>
      </c>
      <c r="J6" s="156">
        <v>26.310400000000001</v>
      </c>
      <c r="K6" s="156">
        <v>3.0289999999999999</v>
      </c>
      <c r="L6" s="156">
        <v>34.7393</v>
      </c>
      <c r="M6" s="156" t="s">
        <v>122</v>
      </c>
      <c r="N6" s="158">
        <v>49.325899999999997</v>
      </c>
      <c r="O6" s="153"/>
    </row>
    <row r="7" spans="1:16" x14ac:dyDescent="0.2">
      <c r="A7" s="90" t="s">
        <v>203</v>
      </c>
      <c r="B7" s="154">
        <v>3814858</v>
      </c>
      <c r="C7" s="154" t="s">
        <v>122</v>
      </c>
      <c r="D7" s="154">
        <v>2804729</v>
      </c>
      <c r="E7" s="154" t="s">
        <v>122</v>
      </c>
      <c r="F7" s="156">
        <v>10.8996</v>
      </c>
      <c r="G7" s="156">
        <v>1.9482999999999999</v>
      </c>
      <c r="H7" s="156">
        <v>39.730200000000004</v>
      </c>
      <c r="I7" s="156" t="s">
        <v>122</v>
      </c>
      <c r="J7" s="156">
        <v>8.0135000000000005</v>
      </c>
      <c r="K7" s="156">
        <v>1.4323999999999999</v>
      </c>
      <c r="L7" s="156">
        <v>29.210100000000001</v>
      </c>
      <c r="M7" s="156" t="s">
        <v>122</v>
      </c>
      <c r="N7" s="158">
        <v>136.01519999999999</v>
      </c>
      <c r="O7" s="169"/>
    </row>
    <row r="8" spans="1:16" x14ac:dyDescent="0.2">
      <c r="A8" s="90" t="s">
        <v>202</v>
      </c>
      <c r="B8" s="154">
        <v>1100069</v>
      </c>
      <c r="C8" s="154" t="s">
        <v>122</v>
      </c>
      <c r="D8" s="154">
        <v>1685828</v>
      </c>
      <c r="E8" s="154" t="s">
        <v>122</v>
      </c>
      <c r="F8" s="156">
        <v>6.9847999999999999</v>
      </c>
      <c r="G8" s="156">
        <v>1.6579999999999999</v>
      </c>
      <c r="H8" s="156">
        <v>51.244700000000002</v>
      </c>
      <c r="I8" s="156" t="s">
        <v>122</v>
      </c>
      <c r="J8" s="156">
        <v>10.7041</v>
      </c>
      <c r="K8" s="156">
        <v>2.5409000000000002</v>
      </c>
      <c r="L8" s="156">
        <v>78.531099999999995</v>
      </c>
      <c r="M8" s="156" t="s">
        <v>122</v>
      </c>
      <c r="N8" s="158">
        <v>65.253900000000002</v>
      </c>
      <c r="O8" s="153"/>
    </row>
    <row r="9" spans="1:16" x14ac:dyDescent="0.2">
      <c r="A9" s="90" t="s">
        <v>214</v>
      </c>
      <c r="B9" s="154">
        <v>4401395</v>
      </c>
      <c r="C9" s="154" t="s">
        <v>122</v>
      </c>
      <c r="D9" s="154">
        <v>8474729</v>
      </c>
      <c r="E9" s="154" t="s">
        <v>122</v>
      </c>
      <c r="F9" s="156">
        <v>20.807200000000002</v>
      </c>
      <c r="G9" s="156">
        <v>0.71819999999999995</v>
      </c>
      <c r="H9" s="156">
        <v>41.991199999999999</v>
      </c>
      <c r="I9" s="156" t="s">
        <v>122</v>
      </c>
      <c r="J9" s="156">
        <v>39.3675</v>
      </c>
      <c r="K9" s="156">
        <v>1.3277000000000001</v>
      </c>
      <c r="L9" s="156">
        <v>71.3673</v>
      </c>
      <c r="M9" s="156" t="s">
        <v>122</v>
      </c>
      <c r="N9" s="158">
        <v>53.395899999999997</v>
      </c>
      <c r="O9" s="153"/>
    </row>
    <row r="10" spans="1:16" x14ac:dyDescent="0.2">
      <c r="A10" s="90" t="s">
        <v>215</v>
      </c>
      <c r="B10" s="155">
        <v>139004</v>
      </c>
      <c r="C10" s="155" t="s">
        <v>122</v>
      </c>
      <c r="D10" s="155">
        <v>644465</v>
      </c>
      <c r="E10" s="155" t="s">
        <v>122</v>
      </c>
      <c r="F10" s="157">
        <v>8.9585000000000008</v>
      </c>
      <c r="G10" s="162">
        <v>2.3582999999999998</v>
      </c>
      <c r="H10" s="162">
        <v>116.3398</v>
      </c>
      <c r="I10" s="157" t="s">
        <v>122</v>
      </c>
      <c r="J10" s="157">
        <v>43.9955</v>
      </c>
      <c r="K10" s="162">
        <v>11.8164</v>
      </c>
      <c r="L10" s="162">
        <v>568.14200000000005</v>
      </c>
      <c r="M10" s="157" t="s">
        <v>122</v>
      </c>
      <c r="N10" s="159">
        <v>21.583300000000001</v>
      </c>
      <c r="O10" s="153"/>
    </row>
    <row r="11" spans="1:16" x14ac:dyDescent="0.2">
      <c r="A11" s="223" t="s">
        <v>212</v>
      </c>
      <c r="B11" s="223"/>
      <c r="C11" s="223"/>
      <c r="D11" s="223"/>
      <c r="E11" s="223"/>
      <c r="F11" s="223"/>
      <c r="G11" s="223"/>
      <c r="H11" s="223"/>
      <c r="I11" s="223"/>
      <c r="J11" s="223"/>
      <c r="K11" s="223"/>
      <c r="L11" s="223"/>
      <c r="M11" s="223"/>
      <c r="N11" s="223"/>
      <c r="O11" s="76"/>
    </row>
    <row r="12" spans="1:16" s="77" customFormat="1" ht="47.25" customHeight="1" x14ac:dyDescent="0.2">
      <c r="A12" s="224" t="s">
        <v>275</v>
      </c>
      <c r="B12" s="224"/>
      <c r="C12" s="224"/>
      <c r="D12" s="224"/>
      <c r="E12" s="224"/>
      <c r="F12" s="224"/>
      <c r="G12" s="224"/>
      <c r="H12" s="224"/>
      <c r="I12" s="224"/>
      <c r="J12" s="224"/>
      <c r="K12" s="224"/>
      <c r="L12" s="224"/>
      <c r="M12" s="224"/>
      <c r="N12" s="224"/>
      <c r="O12" s="6"/>
      <c r="P12" s="76"/>
    </row>
    <row r="13" spans="1:16" x14ac:dyDescent="0.2">
      <c r="A13" s="224"/>
      <c r="B13" s="224"/>
      <c r="C13" s="224"/>
      <c r="D13" s="224"/>
      <c r="E13" s="224"/>
      <c r="F13" s="224"/>
      <c r="G13" s="224"/>
      <c r="H13" s="224"/>
      <c r="I13" s="224"/>
      <c r="J13" s="224"/>
      <c r="K13" s="224"/>
      <c r="L13" s="224"/>
      <c r="M13" s="224"/>
      <c r="N13" s="224"/>
      <c r="O13" s="6"/>
      <c r="P13" s="6"/>
    </row>
    <row r="14" spans="1:16" x14ac:dyDescent="0.2">
      <c r="A14" s="6"/>
      <c r="B14" s="6"/>
      <c r="C14" s="6"/>
      <c r="D14" s="6"/>
      <c r="E14" s="6"/>
      <c r="F14" s="6"/>
      <c r="G14" s="6"/>
      <c r="H14" s="6"/>
      <c r="I14" s="6"/>
      <c r="J14" s="6"/>
      <c r="K14" s="6"/>
      <c r="L14" s="6"/>
      <c r="M14" s="6"/>
      <c r="N14" s="6"/>
      <c r="O14" s="6"/>
      <c r="P14" s="6"/>
    </row>
    <row r="15" spans="1:16" x14ac:dyDescent="0.2">
      <c r="P15" s="6"/>
    </row>
  </sheetData>
  <mergeCells count="4">
    <mergeCell ref="F3:H3"/>
    <mergeCell ref="J3:L3"/>
    <mergeCell ref="A12:N13"/>
    <mergeCell ref="A11:N11"/>
  </mergeCells>
  <pageMargins left="0.62" right="0.56999999999999995" top="1" bottom="1" header="0.5" footer="0.5"/>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79998168889431442"/>
  </sheetPr>
  <dimension ref="A1:U13"/>
  <sheetViews>
    <sheetView zoomScaleNormal="100" workbookViewId="0"/>
  </sheetViews>
  <sheetFormatPr defaultRowHeight="11.25" x14ac:dyDescent="0.2"/>
  <cols>
    <col min="1" max="1" width="49.85546875" style="7" customWidth="1"/>
    <col min="2" max="2" width="5.7109375" style="40" bestFit="1" customWidth="1"/>
    <col min="3" max="3" width="1.140625" style="40" bestFit="1" customWidth="1"/>
    <col min="4" max="4" width="5.7109375" style="7" bestFit="1" customWidth="1"/>
    <col min="5" max="5" width="1.140625" style="7" bestFit="1" customWidth="1"/>
    <col min="6" max="6" width="5.7109375" style="40" bestFit="1" customWidth="1"/>
    <col min="7" max="7" width="1.140625" style="40" bestFit="1" customWidth="1"/>
    <col min="8" max="8" width="5.7109375" style="40" bestFit="1" customWidth="1"/>
    <col min="9" max="9" width="1.140625" style="40" bestFit="1" customWidth="1"/>
    <col min="10" max="10" width="5.7109375" style="7" bestFit="1" customWidth="1"/>
    <col min="11" max="11" width="1.140625" style="7" bestFit="1" customWidth="1"/>
    <col min="12" max="12" width="5.7109375" style="40" bestFit="1" customWidth="1"/>
    <col min="13" max="13" width="1.140625" style="40" bestFit="1" customWidth="1"/>
    <col min="14" max="14" width="5.7109375" style="40" bestFit="1" customWidth="1"/>
    <col min="15" max="15" width="1.140625" style="40" bestFit="1" customWidth="1"/>
    <col min="16" max="16" width="5.7109375" style="7" bestFit="1" customWidth="1"/>
    <col min="17" max="17" width="1.140625" style="7" bestFit="1" customWidth="1"/>
    <col min="18" max="18" width="5.7109375" style="40" bestFit="1" customWidth="1"/>
    <col min="19" max="19" width="1.140625" style="7" bestFit="1" customWidth="1"/>
    <col min="20" max="20" width="5.7109375" style="7" customWidth="1"/>
    <col min="21" max="21" width="1" style="40" customWidth="1"/>
    <col min="22" max="22" width="9.140625" style="7"/>
    <col min="23" max="25" width="2.42578125" style="7" customWidth="1"/>
    <col min="26" max="213" width="9.140625" style="7"/>
    <col min="214" max="214" width="5.85546875" style="7" customWidth="1"/>
    <col min="215" max="215" width="7.85546875" style="7" bestFit="1" customWidth="1"/>
    <col min="216" max="216" width="0.85546875" style="7" customWidth="1"/>
    <col min="217" max="217" width="8.7109375" style="7" bestFit="1" customWidth="1"/>
    <col min="218" max="218" width="0.85546875" style="7" customWidth="1"/>
    <col min="219" max="219" width="9.5703125" style="7" customWidth="1"/>
    <col min="220" max="220" width="0.85546875" style="7" customWidth="1"/>
    <col min="221" max="221" width="8.7109375" style="7" bestFit="1" customWidth="1"/>
    <col min="222" max="222" width="0.85546875" style="7" customWidth="1"/>
    <col min="223" max="223" width="12" style="7" bestFit="1" customWidth="1"/>
    <col min="224" max="225" width="10.42578125" style="7" bestFit="1" customWidth="1"/>
    <col min="226" max="226" width="14" style="7" bestFit="1" customWidth="1"/>
    <col min="227" max="227" width="10.28515625" style="7" bestFit="1" customWidth="1"/>
    <col min="228" max="228" width="8.7109375" style="7" bestFit="1" customWidth="1"/>
    <col min="229" max="229" width="0.85546875" style="7" customWidth="1"/>
    <col min="230" max="232" width="9.140625" style="7"/>
    <col min="233" max="233" width="16.85546875" style="7" customWidth="1"/>
    <col min="234" max="469" width="9.140625" style="7"/>
    <col min="470" max="470" width="5.85546875" style="7" customWidth="1"/>
    <col min="471" max="471" width="7.85546875" style="7" bestFit="1" customWidth="1"/>
    <col min="472" max="472" width="0.85546875" style="7" customWidth="1"/>
    <col min="473" max="473" width="8.7109375" style="7" bestFit="1" customWidth="1"/>
    <col min="474" max="474" width="0.85546875" style="7" customWidth="1"/>
    <col min="475" max="475" width="9.5703125" style="7" customWidth="1"/>
    <col min="476" max="476" width="0.85546875" style="7" customWidth="1"/>
    <col min="477" max="477" width="8.7109375" style="7" bestFit="1" customWidth="1"/>
    <col min="478" max="478" width="0.85546875" style="7" customWidth="1"/>
    <col min="479" max="479" width="12" style="7" bestFit="1" customWidth="1"/>
    <col min="480" max="481" width="10.42578125" style="7" bestFit="1" customWidth="1"/>
    <col min="482" max="482" width="14" style="7" bestFit="1" customWidth="1"/>
    <col min="483" max="483" width="10.28515625" style="7" bestFit="1" customWidth="1"/>
    <col min="484" max="484" width="8.7109375" style="7" bestFit="1" customWidth="1"/>
    <col min="485" max="485" width="0.85546875" style="7" customWidth="1"/>
    <col min="486" max="488" width="9.140625" style="7"/>
    <col min="489" max="489" width="16.85546875" style="7" customWidth="1"/>
    <col min="490" max="725" width="9.140625" style="7"/>
    <col min="726" max="726" width="5.85546875" style="7" customWidth="1"/>
    <col min="727" max="727" width="7.85546875" style="7" bestFit="1" customWidth="1"/>
    <col min="728" max="728" width="0.85546875" style="7" customWidth="1"/>
    <col min="729" max="729" width="8.7109375" style="7" bestFit="1" customWidth="1"/>
    <col min="730" max="730" width="0.85546875" style="7" customWidth="1"/>
    <col min="731" max="731" width="9.5703125" style="7" customWidth="1"/>
    <col min="732" max="732" width="0.85546875" style="7" customWidth="1"/>
    <col min="733" max="733" width="8.7109375" style="7" bestFit="1" customWidth="1"/>
    <col min="734" max="734" width="0.85546875" style="7" customWidth="1"/>
    <col min="735" max="735" width="12" style="7" bestFit="1" customWidth="1"/>
    <col min="736" max="737" width="10.42578125" style="7" bestFit="1" customWidth="1"/>
    <col min="738" max="738" width="14" style="7" bestFit="1" customWidth="1"/>
    <col min="739" max="739" width="10.28515625" style="7" bestFit="1" customWidth="1"/>
    <col min="740" max="740" width="8.7109375" style="7" bestFit="1" customWidth="1"/>
    <col min="741" max="741" width="0.85546875" style="7" customWidth="1"/>
    <col min="742" max="744" width="9.140625" style="7"/>
    <col min="745" max="745" width="16.85546875" style="7" customWidth="1"/>
    <col min="746" max="981" width="9.140625" style="7"/>
    <col min="982" max="982" width="5.85546875" style="7" customWidth="1"/>
    <col min="983" max="983" width="7.85546875" style="7" bestFit="1" customWidth="1"/>
    <col min="984" max="984" width="0.85546875" style="7" customWidth="1"/>
    <col min="985" max="985" width="8.7109375" style="7" bestFit="1" customWidth="1"/>
    <col min="986" max="986" width="0.85546875" style="7" customWidth="1"/>
    <col min="987" max="987" width="9.5703125" style="7" customWidth="1"/>
    <col min="988" max="988" width="0.85546875" style="7" customWidth="1"/>
    <col min="989" max="989" width="8.7109375" style="7" bestFit="1" customWidth="1"/>
    <col min="990" max="990" width="0.85546875" style="7" customWidth="1"/>
    <col min="991" max="991" width="12" style="7" bestFit="1" customWidth="1"/>
    <col min="992" max="993" width="10.42578125" style="7" bestFit="1" customWidth="1"/>
    <col min="994" max="994" width="14" style="7" bestFit="1" customWidth="1"/>
    <col min="995" max="995" width="10.28515625" style="7" bestFit="1" customWidth="1"/>
    <col min="996" max="996" width="8.7109375" style="7" bestFit="1" customWidth="1"/>
    <col min="997" max="997" width="0.85546875" style="7" customWidth="1"/>
    <col min="998" max="1000" width="9.140625" style="7"/>
    <col min="1001" max="1001" width="16.85546875" style="7" customWidth="1"/>
    <col min="1002" max="1237" width="9.140625" style="7"/>
    <col min="1238" max="1238" width="5.85546875" style="7" customWidth="1"/>
    <col min="1239" max="1239" width="7.85546875" style="7" bestFit="1" customWidth="1"/>
    <col min="1240" max="1240" width="0.85546875" style="7" customWidth="1"/>
    <col min="1241" max="1241" width="8.7109375" style="7" bestFit="1" customWidth="1"/>
    <col min="1242" max="1242" width="0.85546875" style="7" customWidth="1"/>
    <col min="1243" max="1243" width="9.5703125" style="7" customWidth="1"/>
    <col min="1244" max="1244" width="0.85546875" style="7" customWidth="1"/>
    <col min="1245" max="1245" width="8.7109375" style="7" bestFit="1" customWidth="1"/>
    <col min="1246" max="1246" width="0.85546875" style="7" customWidth="1"/>
    <col min="1247" max="1247" width="12" style="7" bestFit="1" customWidth="1"/>
    <col min="1248" max="1249" width="10.42578125" style="7" bestFit="1" customWidth="1"/>
    <col min="1250" max="1250" width="14" style="7" bestFit="1" customWidth="1"/>
    <col min="1251" max="1251" width="10.28515625" style="7" bestFit="1" customWidth="1"/>
    <col min="1252" max="1252" width="8.7109375" style="7" bestFit="1" customWidth="1"/>
    <col min="1253" max="1253" width="0.85546875" style="7" customWidth="1"/>
    <col min="1254" max="1256" width="9.140625" style="7"/>
    <col min="1257" max="1257" width="16.85546875" style="7" customWidth="1"/>
    <col min="1258" max="1493" width="9.140625" style="7"/>
    <col min="1494" max="1494" width="5.85546875" style="7" customWidth="1"/>
    <col min="1495" max="1495" width="7.85546875" style="7" bestFit="1" customWidth="1"/>
    <col min="1496" max="1496" width="0.85546875" style="7" customWidth="1"/>
    <col min="1497" max="1497" width="8.7109375" style="7" bestFit="1" customWidth="1"/>
    <col min="1498" max="1498" width="0.85546875" style="7" customWidth="1"/>
    <col min="1499" max="1499" width="9.5703125" style="7" customWidth="1"/>
    <col min="1500" max="1500" width="0.85546875" style="7" customWidth="1"/>
    <col min="1501" max="1501" width="8.7109375" style="7" bestFit="1" customWidth="1"/>
    <col min="1502" max="1502" width="0.85546875" style="7" customWidth="1"/>
    <col min="1503" max="1503" width="12" style="7" bestFit="1" customWidth="1"/>
    <col min="1504" max="1505" width="10.42578125" style="7" bestFit="1" customWidth="1"/>
    <col min="1506" max="1506" width="14" style="7" bestFit="1" customWidth="1"/>
    <col min="1507" max="1507" width="10.28515625" style="7" bestFit="1" customWidth="1"/>
    <col min="1508" max="1508" width="8.7109375" style="7" bestFit="1" customWidth="1"/>
    <col min="1509" max="1509" width="0.85546875" style="7" customWidth="1"/>
    <col min="1510" max="1512" width="9.140625" style="7"/>
    <col min="1513" max="1513" width="16.85546875" style="7" customWidth="1"/>
    <col min="1514" max="1749" width="9.140625" style="7"/>
    <col min="1750" max="1750" width="5.85546875" style="7" customWidth="1"/>
    <col min="1751" max="1751" width="7.85546875" style="7" bestFit="1" customWidth="1"/>
    <col min="1752" max="1752" width="0.85546875" style="7" customWidth="1"/>
    <col min="1753" max="1753" width="8.7109375" style="7" bestFit="1" customWidth="1"/>
    <col min="1754" max="1754" width="0.85546875" style="7" customWidth="1"/>
    <col min="1755" max="1755" width="9.5703125" style="7" customWidth="1"/>
    <col min="1756" max="1756" width="0.85546875" style="7" customWidth="1"/>
    <col min="1757" max="1757" width="8.7109375" style="7" bestFit="1" customWidth="1"/>
    <col min="1758" max="1758" width="0.85546875" style="7" customWidth="1"/>
    <col min="1759" max="1759" width="12" style="7" bestFit="1" customWidth="1"/>
    <col min="1760" max="1761" width="10.42578125" style="7" bestFit="1" customWidth="1"/>
    <col min="1762" max="1762" width="14" style="7" bestFit="1" customWidth="1"/>
    <col min="1763" max="1763" width="10.28515625" style="7" bestFit="1" customWidth="1"/>
    <col min="1764" max="1764" width="8.7109375" style="7" bestFit="1" customWidth="1"/>
    <col min="1765" max="1765" width="0.85546875" style="7" customWidth="1"/>
    <col min="1766" max="1768" width="9.140625" style="7"/>
    <col min="1769" max="1769" width="16.85546875" style="7" customWidth="1"/>
    <col min="1770" max="2005" width="9.140625" style="7"/>
    <col min="2006" max="2006" width="5.85546875" style="7" customWidth="1"/>
    <col min="2007" max="2007" width="7.85546875" style="7" bestFit="1" customWidth="1"/>
    <col min="2008" max="2008" width="0.85546875" style="7" customWidth="1"/>
    <col min="2009" max="2009" width="8.7109375" style="7" bestFit="1" customWidth="1"/>
    <col min="2010" max="2010" width="0.85546875" style="7" customWidth="1"/>
    <col min="2011" max="2011" width="9.5703125" style="7" customWidth="1"/>
    <col min="2012" max="2012" width="0.85546875" style="7" customWidth="1"/>
    <col min="2013" max="2013" width="8.7109375" style="7" bestFit="1" customWidth="1"/>
    <col min="2014" max="2014" width="0.85546875" style="7" customWidth="1"/>
    <col min="2015" max="2015" width="12" style="7" bestFit="1" customWidth="1"/>
    <col min="2016" max="2017" width="10.42578125" style="7" bestFit="1" customWidth="1"/>
    <col min="2018" max="2018" width="14" style="7" bestFit="1" customWidth="1"/>
    <col min="2019" max="2019" width="10.28515625" style="7" bestFit="1" customWidth="1"/>
    <col min="2020" max="2020" width="8.7109375" style="7" bestFit="1" customWidth="1"/>
    <col min="2021" max="2021" width="0.85546875" style="7" customWidth="1"/>
    <col min="2022" max="2024" width="9.140625" style="7"/>
    <col min="2025" max="2025" width="16.85546875" style="7" customWidth="1"/>
    <col min="2026" max="2261" width="9.140625" style="7"/>
    <col min="2262" max="2262" width="5.85546875" style="7" customWidth="1"/>
    <col min="2263" max="2263" width="7.85546875" style="7" bestFit="1" customWidth="1"/>
    <col min="2264" max="2264" width="0.85546875" style="7" customWidth="1"/>
    <col min="2265" max="2265" width="8.7109375" style="7" bestFit="1" customWidth="1"/>
    <col min="2266" max="2266" width="0.85546875" style="7" customWidth="1"/>
    <col min="2267" max="2267" width="9.5703125" style="7" customWidth="1"/>
    <col min="2268" max="2268" width="0.85546875" style="7" customWidth="1"/>
    <col min="2269" max="2269" width="8.7109375" style="7" bestFit="1" customWidth="1"/>
    <col min="2270" max="2270" width="0.85546875" style="7" customWidth="1"/>
    <col min="2271" max="2271" width="12" style="7" bestFit="1" customWidth="1"/>
    <col min="2272" max="2273" width="10.42578125" style="7" bestFit="1" customWidth="1"/>
    <col min="2274" max="2274" width="14" style="7" bestFit="1" customWidth="1"/>
    <col min="2275" max="2275" width="10.28515625" style="7" bestFit="1" customWidth="1"/>
    <col min="2276" max="2276" width="8.7109375" style="7" bestFit="1" customWidth="1"/>
    <col min="2277" max="2277" width="0.85546875" style="7" customWidth="1"/>
    <col min="2278" max="2280" width="9.140625" style="7"/>
    <col min="2281" max="2281" width="16.85546875" style="7" customWidth="1"/>
    <col min="2282" max="2517" width="9.140625" style="7"/>
    <col min="2518" max="2518" width="5.85546875" style="7" customWidth="1"/>
    <col min="2519" max="2519" width="7.85546875" style="7" bestFit="1" customWidth="1"/>
    <col min="2520" max="2520" width="0.85546875" style="7" customWidth="1"/>
    <col min="2521" max="2521" width="8.7109375" style="7" bestFit="1" customWidth="1"/>
    <col min="2522" max="2522" width="0.85546875" style="7" customWidth="1"/>
    <col min="2523" max="2523" width="9.5703125" style="7" customWidth="1"/>
    <col min="2524" max="2524" width="0.85546875" style="7" customWidth="1"/>
    <col min="2525" max="2525" width="8.7109375" style="7" bestFit="1" customWidth="1"/>
    <col min="2526" max="2526" width="0.85546875" style="7" customWidth="1"/>
    <col min="2527" max="2527" width="12" style="7" bestFit="1" customWidth="1"/>
    <col min="2528" max="2529" width="10.42578125" style="7" bestFit="1" customWidth="1"/>
    <col min="2530" max="2530" width="14" style="7" bestFit="1" customWidth="1"/>
    <col min="2531" max="2531" width="10.28515625" style="7" bestFit="1" customWidth="1"/>
    <col min="2532" max="2532" width="8.7109375" style="7" bestFit="1" customWidth="1"/>
    <col min="2533" max="2533" width="0.85546875" style="7" customWidth="1"/>
    <col min="2534" max="2536" width="9.140625" style="7"/>
    <col min="2537" max="2537" width="16.85546875" style="7" customWidth="1"/>
    <col min="2538" max="2773" width="9.140625" style="7"/>
    <col min="2774" max="2774" width="5.85546875" style="7" customWidth="1"/>
    <col min="2775" max="2775" width="7.85546875" style="7" bestFit="1" customWidth="1"/>
    <col min="2776" max="2776" width="0.85546875" style="7" customWidth="1"/>
    <col min="2777" max="2777" width="8.7109375" style="7" bestFit="1" customWidth="1"/>
    <col min="2778" max="2778" width="0.85546875" style="7" customWidth="1"/>
    <col min="2779" max="2779" width="9.5703125" style="7" customWidth="1"/>
    <col min="2780" max="2780" width="0.85546875" style="7" customWidth="1"/>
    <col min="2781" max="2781" width="8.7109375" style="7" bestFit="1" customWidth="1"/>
    <col min="2782" max="2782" width="0.85546875" style="7" customWidth="1"/>
    <col min="2783" max="2783" width="12" style="7" bestFit="1" customWidth="1"/>
    <col min="2784" max="2785" width="10.42578125" style="7" bestFit="1" customWidth="1"/>
    <col min="2786" max="2786" width="14" style="7" bestFit="1" customWidth="1"/>
    <col min="2787" max="2787" width="10.28515625" style="7" bestFit="1" customWidth="1"/>
    <col min="2788" max="2788" width="8.7109375" style="7" bestFit="1" customWidth="1"/>
    <col min="2789" max="2789" width="0.85546875" style="7" customWidth="1"/>
    <col min="2790" max="2792" width="9.140625" style="7"/>
    <col min="2793" max="2793" width="16.85546875" style="7" customWidth="1"/>
    <col min="2794" max="3029" width="9.140625" style="7"/>
    <col min="3030" max="3030" width="5.85546875" style="7" customWidth="1"/>
    <col min="3031" max="3031" width="7.85546875" style="7" bestFit="1" customWidth="1"/>
    <col min="3032" max="3032" width="0.85546875" style="7" customWidth="1"/>
    <col min="3033" max="3033" width="8.7109375" style="7" bestFit="1" customWidth="1"/>
    <col min="3034" max="3034" width="0.85546875" style="7" customWidth="1"/>
    <col min="3035" max="3035" width="9.5703125" style="7" customWidth="1"/>
    <col min="3036" max="3036" width="0.85546875" style="7" customWidth="1"/>
    <col min="3037" max="3037" width="8.7109375" style="7" bestFit="1" customWidth="1"/>
    <col min="3038" max="3038" width="0.85546875" style="7" customWidth="1"/>
    <col min="3039" max="3039" width="12" style="7" bestFit="1" customWidth="1"/>
    <col min="3040" max="3041" width="10.42578125" style="7" bestFit="1" customWidth="1"/>
    <col min="3042" max="3042" width="14" style="7" bestFit="1" customWidth="1"/>
    <col min="3043" max="3043" width="10.28515625" style="7" bestFit="1" customWidth="1"/>
    <col min="3044" max="3044" width="8.7109375" style="7" bestFit="1" customWidth="1"/>
    <col min="3045" max="3045" width="0.85546875" style="7" customWidth="1"/>
    <col min="3046" max="3048" width="9.140625" style="7"/>
    <col min="3049" max="3049" width="16.85546875" style="7" customWidth="1"/>
    <col min="3050" max="3285" width="9.140625" style="7"/>
    <col min="3286" max="3286" width="5.85546875" style="7" customWidth="1"/>
    <col min="3287" max="3287" width="7.85546875" style="7" bestFit="1" customWidth="1"/>
    <col min="3288" max="3288" width="0.85546875" style="7" customWidth="1"/>
    <col min="3289" max="3289" width="8.7109375" style="7" bestFit="1" customWidth="1"/>
    <col min="3290" max="3290" width="0.85546875" style="7" customWidth="1"/>
    <col min="3291" max="3291" width="9.5703125" style="7" customWidth="1"/>
    <col min="3292" max="3292" width="0.85546875" style="7" customWidth="1"/>
    <col min="3293" max="3293" width="8.7109375" style="7" bestFit="1" customWidth="1"/>
    <col min="3294" max="3294" width="0.85546875" style="7" customWidth="1"/>
    <col min="3295" max="3295" width="12" style="7" bestFit="1" customWidth="1"/>
    <col min="3296" max="3297" width="10.42578125" style="7" bestFit="1" customWidth="1"/>
    <col min="3298" max="3298" width="14" style="7" bestFit="1" customWidth="1"/>
    <col min="3299" max="3299" width="10.28515625" style="7" bestFit="1" customWidth="1"/>
    <col min="3300" max="3300" width="8.7109375" style="7" bestFit="1" customWidth="1"/>
    <col min="3301" max="3301" width="0.85546875" style="7" customWidth="1"/>
    <col min="3302" max="3304" width="9.140625" style="7"/>
    <col min="3305" max="3305" width="16.85546875" style="7" customWidth="1"/>
    <col min="3306" max="3541" width="9.140625" style="7"/>
    <col min="3542" max="3542" width="5.85546875" style="7" customWidth="1"/>
    <col min="3543" max="3543" width="7.85546875" style="7" bestFit="1" customWidth="1"/>
    <col min="3544" max="3544" width="0.85546875" style="7" customWidth="1"/>
    <col min="3545" max="3545" width="8.7109375" style="7" bestFit="1" customWidth="1"/>
    <col min="3546" max="3546" width="0.85546875" style="7" customWidth="1"/>
    <col min="3547" max="3547" width="9.5703125" style="7" customWidth="1"/>
    <col min="3548" max="3548" width="0.85546875" style="7" customWidth="1"/>
    <col min="3549" max="3549" width="8.7109375" style="7" bestFit="1" customWidth="1"/>
    <col min="3550" max="3550" width="0.85546875" style="7" customWidth="1"/>
    <col min="3551" max="3551" width="12" style="7" bestFit="1" customWidth="1"/>
    <col min="3552" max="3553" width="10.42578125" style="7" bestFit="1" customWidth="1"/>
    <col min="3554" max="3554" width="14" style="7" bestFit="1" customWidth="1"/>
    <col min="3555" max="3555" width="10.28515625" style="7" bestFit="1" customWidth="1"/>
    <col min="3556" max="3556" width="8.7109375" style="7" bestFit="1" customWidth="1"/>
    <col min="3557" max="3557" width="0.85546875" style="7" customWidth="1"/>
    <col min="3558" max="3560" width="9.140625" style="7"/>
    <col min="3561" max="3561" width="16.85546875" style="7" customWidth="1"/>
    <col min="3562" max="3797" width="9.140625" style="7"/>
    <col min="3798" max="3798" width="5.85546875" style="7" customWidth="1"/>
    <col min="3799" max="3799" width="7.85546875" style="7" bestFit="1" customWidth="1"/>
    <col min="3800" max="3800" width="0.85546875" style="7" customWidth="1"/>
    <col min="3801" max="3801" width="8.7109375" style="7" bestFit="1" customWidth="1"/>
    <col min="3802" max="3802" width="0.85546875" style="7" customWidth="1"/>
    <col min="3803" max="3803" width="9.5703125" style="7" customWidth="1"/>
    <col min="3804" max="3804" width="0.85546875" style="7" customWidth="1"/>
    <col min="3805" max="3805" width="8.7109375" style="7" bestFit="1" customWidth="1"/>
    <col min="3806" max="3806" width="0.85546875" style="7" customWidth="1"/>
    <col min="3807" max="3807" width="12" style="7" bestFit="1" customWidth="1"/>
    <col min="3808" max="3809" width="10.42578125" style="7" bestFit="1" customWidth="1"/>
    <col min="3810" max="3810" width="14" style="7" bestFit="1" customWidth="1"/>
    <col min="3811" max="3811" width="10.28515625" style="7" bestFit="1" customWidth="1"/>
    <col min="3812" max="3812" width="8.7109375" style="7" bestFit="1" customWidth="1"/>
    <col min="3813" max="3813" width="0.85546875" style="7" customWidth="1"/>
    <col min="3814" max="3816" width="9.140625" style="7"/>
    <col min="3817" max="3817" width="16.85546875" style="7" customWidth="1"/>
    <col min="3818" max="4053" width="9.140625" style="7"/>
    <col min="4054" max="4054" width="5.85546875" style="7" customWidth="1"/>
    <col min="4055" max="4055" width="7.85546875" style="7" bestFit="1" customWidth="1"/>
    <col min="4056" max="4056" width="0.85546875" style="7" customWidth="1"/>
    <col min="4057" max="4057" width="8.7109375" style="7" bestFit="1" customWidth="1"/>
    <col min="4058" max="4058" width="0.85546875" style="7" customWidth="1"/>
    <col min="4059" max="4059" width="9.5703125" style="7" customWidth="1"/>
    <col min="4060" max="4060" width="0.85546875" style="7" customWidth="1"/>
    <col min="4061" max="4061" width="8.7109375" style="7" bestFit="1" customWidth="1"/>
    <col min="4062" max="4062" width="0.85546875" style="7" customWidth="1"/>
    <col min="4063" max="4063" width="12" style="7" bestFit="1" customWidth="1"/>
    <col min="4064" max="4065" width="10.42578125" style="7" bestFit="1" customWidth="1"/>
    <col min="4066" max="4066" width="14" style="7" bestFit="1" customWidth="1"/>
    <col min="4067" max="4067" width="10.28515625" style="7" bestFit="1" customWidth="1"/>
    <col min="4068" max="4068" width="8.7109375" style="7" bestFit="1" customWidth="1"/>
    <col min="4069" max="4069" width="0.85546875" style="7" customWidth="1"/>
    <col min="4070" max="4072" width="9.140625" style="7"/>
    <col min="4073" max="4073" width="16.85546875" style="7" customWidth="1"/>
    <col min="4074" max="4309" width="9.140625" style="7"/>
    <col min="4310" max="4310" width="5.85546875" style="7" customWidth="1"/>
    <col min="4311" max="4311" width="7.85546875" style="7" bestFit="1" customWidth="1"/>
    <col min="4312" max="4312" width="0.85546875" style="7" customWidth="1"/>
    <col min="4313" max="4313" width="8.7109375" style="7" bestFit="1" customWidth="1"/>
    <col min="4314" max="4314" width="0.85546875" style="7" customWidth="1"/>
    <col min="4315" max="4315" width="9.5703125" style="7" customWidth="1"/>
    <col min="4316" max="4316" width="0.85546875" style="7" customWidth="1"/>
    <col min="4317" max="4317" width="8.7109375" style="7" bestFit="1" customWidth="1"/>
    <col min="4318" max="4318" width="0.85546875" style="7" customWidth="1"/>
    <col min="4319" max="4319" width="12" style="7" bestFit="1" customWidth="1"/>
    <col min="4320" max="4321" width="10.42578125" style="7" bestFit="1" customWidth="1"/>
    <col min="4322" max="4322" width="14" style="7" bestFit="1" customWidth="1"/>
    <col min="4323" max="4323" width="10.28515625" style="7" bestFit="1" customWidth="1"/>
    <col min="4324" max="4324" width="8.7109375" style="7" bestFit="1" customWidth="1"/>
    <col min="4325" max="4325" width="0.85546875" style="7" customWidth="1"/>
    <col min="4326" max="4328" width="9.140625" style="7"/>
    <col min="4329" max="4329" width="16.85546875" style="7" customWidth="1"/>
    <col min="4330" max="4565" width="9.140625" style="7"/>
    <col min="4566" max="4566" width="5.85546875" style="7" customWidth="1"/>
    <col min="4567" max="4567" width="7.85546875" style="7" bestFit="1" customWidth="1"/>
    <col min="4568" max="4568" width="0.85546875" style="7" customWidth="1"/>
    <col min="4569" max="4569" width="8.7109375" style="7" bestFit="1" customWidth="1"/>
    <col min="4570" max="4570" width="0.85546875" style="7" customWidth="1"/>
    <col min="4571" max="4571" width="9.5703125" style="7" customWidth="1"/>
    <col min="4572" max="4572" width="0.85546875" style="7" customWidth="1"/>
    <col min="4573" max="4573" width="8.7109375" style="7" bestFit="1" customWidth="1"/>
    <col min="4574" max="4574" width="0.85546875" style="7" customWidth="1"/>
    <col min="4575" max="4575" width="12" style="7" bestFit="1" customWidth="1"/>
    <col min="4576" max="4577" width="10.42578125" style="7" bestFit="1" customWidth="1"/>
    <col min="4578" max="4578" width="14" style="7" bestFit="1" customWidth="1"/>
    <col min="4579" max="4579" width="10.28515625" style="7" bestFit="1" customWidth="1"/>
    <col min="4580" max="4580" width="8.7109375" style="7" bestFit="1" customWidth="1"/>
    <col min="4581" max="4581" width="0.85546875" style="7" customWidth="1"/>
    <col min="4582" max="4584" width="9.140625" style="7"/>
    <col min="4585" max="4585" width="16.85546875" style="7" customWidth="1"/>
    <col min="4586" max="4821" width="9.140625" style="7"/>
    <col min="4822" max="4822" width="5.85546875" style="7" customWidth="1"/>
    <col min="4823" max="4823" width="7.85546875" style="7" bestFit="1" customWidth="1"/>
    <col min="4824" max="4824" width="0.85546875" style="7" customWidth="1"/>
    <col min="4825" max="4825" width="8.7109375" style="7" bestFit="1" customWidth="1"/>
    <col min="4826" max="4826" width="0.85546875" style="7" customWidth="1"/>
    <col min="4827" max="4827" width="9.5703125" style="7" customWidth="1"/>
    <col min="4828" max="4828" width="0.85546875" style="7" customWidth="1"/>
    <col min="4829" max="4829" width="8.7109375" style="7" bestFit="1" customWidth="1"/>
    <col min="4830" max="4830" width="0.85546875" style="7" customWidth="1"/>
    <col min="4831" max="4831" width="12" style="7" bestFit="1" customWidth="1"/>
    <col min="4832" max="4833" width="10.42578125" style="7" bestFit="1" customWidth="1"/>
    <col min="4834" max="4834" width="14" style="7" bestFit="1" customWidth="1"/>
    <col min="4835" max="4835" width="10.28515625" style="7" bestFit="1" customWidth="1"/>
    <col min="4836" max="4836" width="8.7109375" style="7" bestFit="1" customWidth="1"/>
    <col min="4837" max="4837" width="0.85546875" style="7" customWidth="1"/>
    <col min="4838" max="4840" width="9.140625" style="7"/>
    <col min="4841" max="4841" width="16.85546875" style="7" customWidth="1"/>
    <col min="4842" max="5077" width="9.140625" style="7"/>
    <col min="5078" max="5078" width="5.85546875" style="7" customWidth="1"/>
    <col min="5079" max="5079" width="7.85546875" style="7" bestFit="1" customWidth="1"/>
    <col min="5080" max="5080" width="0.85546875" style="7" customWidth="1"/>
    <col min="5081" max="5081" width="8.7109375" style="7" bestFit="1" customWidth="1"/>
    <col min="5082" max="5082" width="0.85546875" style="7" customWidth="1"/>
    <col min="5083" max="5083" width="9.5703125" style="7" customWidth="1"/>
    <col min="5084" max="5084" width="0.85546875" style="7" customWidth="1"/>
    <col min="5085" max="5085" width="8.7109375" style="7" bestFit="1" customWidth="1"/>
    <col min="5086" max="5086" width="0.85546875" style="7" customWidth="1"/>
    <col min="5087" max="5087" width="12" style="7" bestFit="1" customWidth="1"/>
    <col min="5088" max="5089" width="10.42578125" style="7" bestFit="1" customWidth="1"/>
    <col min="5090" max="5090" width="14" style="7" bestFit="1" customWidth="1"/>
    <col min="5091" max="5091" width="10.28515625" style="7" bestFit="1" customWidth="1"/>
    <col min="5092" max="5092" width="8.7109375" style="7" bestFit="1" customWidth="1"/>
    <col min="5093" max="5093" width="0.85546875" style="7" customWidth="1"/>
    <col min="5094" max="5096" width="9.140625" style="7"/>
    <col min="5097" max="5097" width="16.85546875" style="7" customWidth="1"/>
    <col min="5098" max="5333" width="9.140625" style="7"/>
    <col min="5334" max="5334" width="5.85546875" style="7" customWidth="1"/>
    <col min="5335" max="5335" width="7.85546875" style="7" bestFit="1" customWidth="1"/>
    <col min="5336" max="5336" width="0.85546875" style="7" customWidth="1"/>
    <col min="5337" max="5337" width="8.7109375" style="7" bestFit="1" customWidth="1"/>
    <col min="5338" max="5338" width="0.85546875" style="7" customWidth="1"/>
    <col min="5339" max="5339" width="9.5703125" style="7" customWidth="1"/>
    <col min="5340" max="5340" width="0.85546875" style="7" customWidth="1"/>
    <col min="5341" max="5341" width="8.7109375" style="7" bestFit="1" customWidth="1"/>
    <col min="5342" max="5342" width="0.85546875" style="7" customWidth="1"/>
    <col min="5343" max="5343" width="12" style="7" bestFit="1" customWidth="1"/>
    <col min="5344" max="5345" width="10.42578125" style="7" bestFit="1" customWidth="1"/>
    <col min="5346" max="5346" width="14" style="7" bestFit="1" customWidth="1"/>
    <col min="5347" max="5347" width="10.28515625" style="7" bestFit="1" customWidth="1"/>
    <col min="5348" max="5348" width="8.7109375" style="7" bestFit="1" customWidth="1"/>
    <col min="5349" max="5349" width="0.85546875" style="7" customWidth="1"/>
    <col min="5350" max="5352" width="9.140625" style="7"/>
    <col min="5353" max="5353" width="16.85546875" style="7" customWidth="1"/>
    <col min="5354" max="5589" width="9.140625" style="7"/>
    <col min="5590" max="5590" width="5.85546875" style="7" customWidth="1"/>
    <col min="5591" max="5591" width="7.85546875" style="7" bestFit="1" customWidth="1"/>
    <col min="5592" max="5592" width="0.85546875" style="7" customWidth="1"/>
    <col min="5593" max="5593" width="8.7109375" style="7" bestFit="1" customWidth="1"/>
    <col min="5594" max="5594" width="0.85546875" style="7" customWidth="1"/>
    <col min="5595" max="5595" width="9.5703125" style="7" customWidth="1"/>
    <col min="5596" max="5596" width="0.85546875" style="7" customWidth="1"/>
    <col min="5597" max="5597" width="8.7109375" style="7" bestFit="1" customWidth="1"/>
    <col min="5598" max="5598" width="0.85546875" style="7" customWidth="1"/>
    <col min="5599" max="5599" width="12" style="7" bestFit="1" customWidth="1"/>
    <col min="5600" max="5601" width="10.42578125" style="7" bestFit="1" customWidth="1"/>
    <col min="5602" max="5602" width="14" style="7" bestFit="1" customWidth="1"/>
    <col min="5603" max="5603" width="10.28515625" style="7" bestFit="1" customWidth="1"/>
    <col min="5604" max="5604" width="8.7109375" style="7" bestFit="1" customWidth="1"/>
    <col min="5605" max="5605" width="0.85546875" style="7" customWidth="1"/>
    <col min="5606" max="5608" width="9.140625" style="7"/>
    <col min="5609" max="5609" width="16.85546875" style="7" customWidth="1"/>
    <col min="5610" max="5845" width="9.140625" style="7"/>
    <col min="5846" max="5846" width="5.85546875" style="7" customWidth="1"/>
    <col min="5847" max="5847" width="7.85546875" style="7" bestFit="1" customWidth="1"/>
    <col min="5848" max="5848" width="0.85546875" style="7" customWidth="1"/>
    <col min="5849" max="5849" width="8.7109375" style="7" bestFit="1" customWidth="1"/>
    <col min="5850" max="5850" width="0.85546875" style="7" customWidth="1"/>
    <col min="5851" max="5851" width="9.5703125" style="7" customWidth="1"/>
    <col min="5852" max="5852" width="0.85546875" style="7" customWidth="1"/>
    <col min="5853" max="5853" width="8.7109375" style="7" bestFit="1" customWidth="1"/>
    <col min="5854" max="5854" width="0.85546875" style="7" customWidth="1"/>
    <col min="5855" max="5855" width="12" style="7" bestFit="1" customWidth="1"/>
    <col min="5856" max="5857" width="10.42578125" style="7" bestFit="1" customWidth="1"/>
    <col min="5858" max="5858" width="14" style="7" bestFit="1" customWidth="1"/>
    <col min="5859" max="5859" width="10.28515625" style="7" bestFit="1" customWidth="1"/>
    <col min="5860" max="5860" width="8.7109375" style="7" bestFit="1" customWidth="1"/>
    <col min="5861" max="5861" width="0.85546875" style="7" customWidth="1"/>
    <col min="5862" max="5864" width="9.140625" style="7"/>
    <col min="5865" max="5865" width="16.85546875" style="7" customWidth="1"/>
    <col min="5866" max="6101" width="9.140625" style="7"/>
    <col min="6102" max="6102" width="5.85546875" style="7" customWidth="1"/>
    <col min="6103" max="6103" width="7.85546875" style="7" bestFit="1" customWidth="1"/>
    <col min="6104" max="6104" width="0.85546875" style="7" customWidth="1"/>
    <col min="6105" max="6105" width="8.7109375" style="7" bestFit="1" customWidth="1"/>
    <col min="6106" max="6106" width="0.85546875" style="7" customWidth="1"/>
    <col min="6107" max="6107" width="9.5703125" style="7" customWidth="1"/>
    <col min="6108" max="6108" width="0.85546875" style="7" customWidth="1"/>
    <col min="6109" max="6109" width="8.7109375" style="7" bestFit="1" customWidth="1"/>
    <col min="6110" max="6110" width="0.85546875" style="7" customWidth="1"/>
    <col min="6111" max="6111" width="12" style="7" bestFit="1" customWidth="1"/>
    <col min="6112" max="6113" width="10.42578125" style="7" bestFit="1" customWidth="1"/>
    <col min="6114" max="6114" width="14" style="7" bestFit="1" customWidth="1"/>
    <col min="6115" max="6115" width="10.28515625" style="7" bestFit="1" customWidth="1"/>
    <col min="6116" max="6116" width="8.7109375" style="7" bestFit="1" customWidth="1"/>
    <col min="6117" max="6117" width="0.85546875" style="7" customWidth="1"/>
    <col min="6118" max="6120" width="9.140625" style="7"/>
    <col min="6121" max="6121" width="16.85546875" style="7" customWidth="1"/>
    <col min="6122" max="6357" width="9.140625" style="7"/>
    <col min="6358" max="6358" width="5.85546875" style="7" customWidth="1"/>
    <col min="6359" max="6359" width="7.85546875" style="7" bestFit="1" customWidth="1"/>
    <col min="6360" max="6360" width="0.85546875" style="7" customWidth="1"/>
    <col min="6361" max="6361" width="8.7109375" style="7" bestFit="1" customWidth="1"/>
    <col min="6362" max="6362" width="0.85546875" style="7" customWidth="1"/>
    <col min="6363" max="6363" width="9.5703125" style="7" customWidth="1"/>
    <col min="6364" max="6364" width="0.85546875" style="7" customWidth="1"/>
    <col min="6365" max="6365" width="8.7109375" style="7" bestFit="1" customWidth="1"/>
    <col min="6366" max="6366" width="0.85546875" style="7" customWidth="1"/>
    <col min="6367" max="6367" width="12" style="7" bestFit="1" customWidth="1"/>
    <col min="6368" max="6369" width="10.42578125" style="7" bestFit="1" customWidth="1"/>
    <col min="6370" max="6370" width="14" style="7" bestFit="1" customWidth="1"/>
    <col min="6371" max="6371" width="10.28515625" style="7" bestFit="1" customWidth="1"/>
    <col min="6372" max="6372" width="8.7109375" style="7" bestFit="1" customWidth="1"/>
    <col min="6373" max="6373" width="0.85546875" style="7" customWidth="1"/>
    <col min="6374" max="6376" width="9.140625" style="7"/>
    <col min="6377" max="6377" width="16.85546875" style="7" customWidth="1"/>
    <col min="6378" max="6613" width="9.140625" style="7"/>
    <col min="6614" max="6614" width="5.85546875" style="7" customWidth="1"/>
    <col min="6615" max="6615" width="7.85546875" style="7" bestFit="1" customWidth="1"/>
    <col min="6616" max="6616" width="0.85546875" style="7" customWidth="1"/>
    <col min="6617" max="6617" width="8.7109375" style="7" bestFit="1" customWidth="1"/>
    <col min="6618" max="6618" width="0.85546875" style="7" customWidth="1"/>
    <col min="6619" max="6619" width="9.5703125" style="7" customWidth="1"/>
    <col min="6620" max="6620" width="0.85546875" style="7" customWidth="1"/>
    <col min="6621" max="6621" width="8.7109375" style="7" bestFit="1" customWidth="1"/>
    <col min="6622" max="6622" width="0.85546875" style="7" customWidth="1"/>
    <col min="6623" max="6623" width="12" style="7" bestFit="1" customWidth="1"/>
    <col min="6624" max="6625" width="10.42578125" style="7" bestFit="1" customWidth="1"/>
    <col min="6626" max="6626" width="14" style="7" bestFit="1" customWidth="1"/>
    <col min="6627" max="6627" width="10.28515625" style="7" bestFit="1" customWidth="1"/>
    <col min="6628" max="6628" width="8.7109375" style="7" bestFit="1" customWidth="1"/>
    <col min="6629" max="6629" width="0.85546875" style="7" customWidth="1"/>
    <col min="6630" max="6632" width="9.140625" style="7"/>
    <col min="6633" max="6633" width="16.85546875" style="7" customWidth="1"/>
    <col min="6634" max="6869" width="9.140625" style="7"/>
    <col min="6870" max="6870" width="5.85546875" style="7" customWidth="1"/>
    <col min="6871" max="6871" width="7.85546875" style="7" bestFit="1" customWidth="1"/>
    <col min="6872" max="6872" width="0.85546875" style="7" customWidth="1"/>
    <col min="6873" max="6873" width="8.7109375" style="7" bestFit="1" customWidth="1"/>
    <col min="6874" max="6874" width="0.85546875" style="7" customWidth="1"/>
    <col min="6875" max="6875" width="9.5703125" style="7" customWidth="1"/>
    <col min="6876" max="6876" width="0.85546875" style="7" customWidth="1"/>
    <col min="6877" max="6877" width="8.7109375" style="7" bestFit="1" customWidth="1"/>
    <col min="6878" max="6878" width="0.85546875" style="7" customWidth="1"/>
    <col min="6879" max="6879" width="12" style="7" bestFit="1" customWidth="1"/>
    <col min="6880" max="6881" width="10.42578125" style="7" bestFit="1" customWidth="1"/>
    <col min="6882" max="6882" width="14" style="7" bestFit="1" customWidth="1"/>
    <col min="6883" max="6883" width="10.28515625" style="7" bestFit="1" customWidth="1"/>
    <col min="6884" max="6884" width="8.7109375" style="7" bestFit="1" customWidth="1"/>
    <col min="6885" max="6885" width="0.85546875" style="7" customWidth="1"/>
    <col min="6886" max="6888" width="9.140625" style="7"/>
    <col min="6889" max="6889" width="16.85546875" style="7" customWidth="1"/>
    <col min="6890" max="7125" width="9.140625" style="7"/>
    <col min="7126" max="7126" width="5.85546875" style="7" customWidth="1"/>
    <col min="7127" max="7127" width="7.85546875" style="7" bestFit="1" customWidth="1"/>
    <col min="7128" max="7128" width="0.85546875" style="7" customWidth="1"/>
    <col min="7129" max="7129" width="8.7109375" style="7" bestFit="1" customWidth="1"/>
    <col min="7130" max="7130" width="0.85546875" style="7" customWidth="1"/>
    <col min="7131" max="7131" width="9.5703125" style="7" customWidth="1"/>
    <col min="7132" max="7132" width="0.85546875" style="7" customWidth="1"/>
    <col min="7133" max="7133" width="8.7109375" style="7" bestFit="1" customWidth="1"/>
    <col min="7134" max="7134" width="0.85546875" style="7" customWidth="1"/>
    <col min="7135" max="7135" width="12" style="7" bestFit="1" customWidth="1"/>
    <col min="7136" max="7137" width="10.42578125" style="7" bestFit="1" customWidth="1"/>
    <col min="7138" max="7138" width="14" style="7" bestFit="1" customWidth="1"/>
    <col min="7139" max="7139" width="10.28515625" style="7" bestFit="1" customWidth="1"/>
    <col min="7140" max="7140" width="8.7109375" style="7" bestFit="1" customWidth="1"/>
    <col min="7141" max="7141" width="0.85546875" style="7" customWidth="1"/>
    <col min="7142" max="7144" width="9.140625" style="7"/>
    <col min="7145" max="7145" width="16.85546875" style="7" customWidth="1"/>
    <col min="7146" max="7381" width="9.140625" style="7"/>
    <col min="7382" max="7382" width="5.85546875" style="7" customWidth="1"/>
    <col min="7383" max="7383" width="7.85546875" style="7" bestFit="1" customWidth="1"/>
    <col min="7384" max="7384" width="0.85546875" style="7" customWidth="1"/>
    <col min="7385" max="7385" width="8.7109375" style="7" bestFit="1" customWidth="1"/>
    <col min="7386" max="7386" width="0.85546875" style="7" customWidth="1"/>
    <col min="7387" max="7387" width="9.5703125" style="7" customWidth="1"/>
    <col min="7388" max="7388" width="0.85546875" style="7" customWidth="1"/>
    <col min="7389" max="7389" width="8.7109375" style="7" bestFit="1" customWidth="1"/>
    <col min="7390" max="7390" width="0.85546875" style="7" customWidth="1"/>
    <col min="7391" max="7391" width="12" style="7" bestFit="1" customWidth="1"/>
    <col min="7392" max="7393" width="10.42578125" style="7" bestFit="1" customWidth="1"/>
    <col min="7394" max="7394" width="14" style="7" bestFit="1" customWidth="1"/>
    <col min="7395" max="7395" width="10.28515625" style="7" bestFit="1" customWidth="1"/>
    <col min="7396" max="7396" width="8.7109375" style="7" bestFit="1" customWidth="1"/>
    <col min="7397" max="7397" width="0.85546875" style="7" customWidth="1"/>
    <col min="7398" max="7400" width="9.140625" style="7"/>
    <col min="7401" max="7401" width="16.85546875" style="7" customWidth="1"/>
    <col min="7402" max="7637" width="9.140625" style="7"/>
    <col min="7638" max="7638" width="5.85546875" style="7" customWidth="1"/>
    <col min="7639" max="7639" width="7.85546875" style="7" bestFit="1" customWidth="1"/>
    <col min="7640" max="7640" width="0.85546875" style="7" customWidth="1"/>
    <col min="7641" max="7641" width="8.7109375" style="7" bestFit="1" customWidth="1"/>
    <col min="7642" max="7642" width="0.85546875" style="7" customWidth="1"/>
    <col min="7643" max="7643" width="9.5703125" style="7" customWidth="1"/>
    <col min="7644" max="7644" width="0.85546875" style="7" customWidth="1"/>
    <col min="7645" max="7645" width="8.7109375" style="7" bestFit="1" customWidth="1"/>
    <col min="7646" max="7646" width="0.85546875" style="7" customWidth="1"/>
    <col min="7647" max="7647" width="12" style="7" bestFit="1" customWidth="1"/>
    <col min="7648" max="7649" width="10.42578125" style="7" bestFit="1" customWidth="1"/>
    <col min="7650" max="7650" width="14" style="7" bestFit="1" customWidth="1"/>
    <col min="7651" max="7651" width="10.28515625" style="7" bestFit="1" customWidth="1"/>
    <col min="7652" max="7652" width="8.7109375" style="7" bestFit="1" customWidth="1"/>
    <col min="7653" max="7653" width="0.85546875" style="7" customWidth="1"/>
    <col min="7654" max="7656" width="9.140625" style="7"/>
    <col min="7657" max="7657" width="16.85546875" style="7" customWidth="1"/>
    <col min="7658" max="7893" width="9.140625" style="7"/>
    <col min="7894" max="7894" width="5.85546875" style="7" customWidth="1"/>
    <col min="7895" max="7895" width="7.85546875" style="7" bestFit="1" customWidth="1"/>
    <col min="7896" max="7896" width="0.85546875" style="7" customWidth="1"/>
    <col min="7897" max="7897" width="8.7109375" style="7" bestFit="1" customWidth="1"/>
    <col min="7898" max="7898" width="0.85546875" style="7" customWidth="1"/>
    <col min="7899" max="7899" width="9.5703125" style="7" customWidth="1"/>
    <col min="7900" max="7900" width="0.85546875" style="7" customWidth="1"/>
    <col min="7901" max="7901" width="8.7109375" style="7" bestFit="1" customWidth="1"/>
    <col min="7902" max="7902" width="0.85546875" style="7" customWidth="1"/>
    <col min="7903" max="7903" width="12" style="7" bestFit="1" customWidth="1"/>
    <col min="7904" max="7905" width="10.42578125" style="7" bestFit="1" customWidth="1"/>
    <col min="7906" max="7906" width="14" style="7" bestFit="1" customWidth="1"/>
    <col min="7907" max="7907" width="10.28515625" style="7" bestFit="1" customWidth="1"/>
    <col min="7908" max="7908" width="8.7109375" style="7" bestFit="1" customWidth="1"/>
    <col min="7909" max="7909" width="0.85546875" style="7" customWidth="1"/>
    <col min="7910" max="7912" width="9.140625" style="7"/>
    <col min="7913" max="7913" width="16.85546875" style="7" customWidth="1"/>
    <col min="7914" max="8149" width="9.140625" style="7"/>
    <col min="8150" max="8150" width="5.85546875" style="7" customWidth="1"/>
    <col min="8151" max="8151" width="7.85546875" style="7" bestFit="1" customWidth="1"/>
    <col min="8152" max="8152" width="0.85546875" style="7" customWidth="1"/>
    <col min="8153" max="8153" width="8.7109375" style="7" bestFit="1" customWidth="1"/>
    <col min="8154" max="8154" width="0.85546875" style="7" customWidth="1"/>
    <col min="8155" max="8155" width="9.5703125" style="7" customWidth="1"/>
    <col min="8156" max="8156" width="0.85546875" style="7" customWidth="1"/>
    <col min="8157" max="8157" width="8.7109375" style="7" bestFit="1" customWidth="1"/>
    <col min="8158" max="8158" width="0.85546875" style="7" customWidth="1"/>
    <col min="8159" max="8159" width="12" style="7" bestFit="1" customWidth="1"/>
    <col min="8160" max="8161" width="10.42578125" style="7" bestFit="1" customWidth="1"/>
    <col min="8162" max="8162" width="14" style="7" bestFit="1" customWidth="1"/>
    <col min="8163" max="8163" width="10.28515625" style="7" bestFit="1" customWidth="1"/>
    <col min="8164" max="8164" width="8.7109375" style="7" bestFit="1" customWidth="1"/>
    <col min="8165" max="8165" width="0.85546875" style="7" customWidth="1"/>
    <col min="8166" max="8168" width="9.140625" style="7"/>
    <col min="8169" max="8169" width="16.85546875" style="7" customWidth="1"/>
    <col min="8170" max="8405" width="9.140625" style="7"/>
    <col min="8406" max="8406" width="5.85546875" style="7" customWidth="1"/>
    <col min="8407" max="8407" width="7.85546875" style="7" bestFit="1" customWidth="1"/>
    <col min="8408" max="8408" width="0.85546875" style="7" customWidth="1"/>
    <col min="8409" max="8409" width="8.7109375" style="7" bestFit="1" customWidth="1"/>
    <col min="8410" max="8410" width="0.85546875" style="7" customWidth="1"/>
    <col min="8411" max="8411" width="9.5703125" style="7" customWidth="1"/>
    <col min="8412" max="8412" width="0.85546875" style="7" customWidth="1"/>
    <col min="8413" max="8413" width="8.7109375" style="7" bestFit="1" customWidth="1"/>
    <col min="8414" max="8414" width="0.85546875" style="7" customWidth="1"/>
    <col min="8415" max="8415" width="12" style="7" bestFit="1" customWidth="1"/>
    <col min="8416" max="8417" width="10.42578125" style="7" bestFit="1" customWidth="1"/>
    <col min="8418" max="8418" width="14" style="7" bestFit="1" customWidth="1"/>
    <col min="8419" max="8419" width="10.28515625" style="7" bestFit="1" customWidth="1"/>
    <col min="8420" max="8420" width="8.7109375" style="7" bestFit="1" customWidth="1"/>
    <col min="8421" max="8421" width="0.85546875" style="7" customWidth="1"/>
    <col min="8422" max="8424" width="9.140625" style="7"/>
    <col min="8425" max="8425" width="16.85546875" style="7" customWidth="1"/>
    <col min="8426" max="8661" width="9.140625" style="7"/>
    <col min="8662" max="8662" width="5.85546875" style="7" customWidth="1"/>
    <col min="8663" max="8663" width="7.85546875" style="7" bestFit="1" customWidth="1"/>
    <col min="8664" max="8664" width="0.85546875" style="7" customWidth="1"/>
    <col min="8665" max="8665" width="8.7109375" style="7" bestFit="1" customWidth="1"/>
    <col min="8666" max="8666" width="0.85546875" style="7" customWidth="1"/>
    <col min="8667" max="8667" width="9.5703125" style="7" customWidth="1"/>
    <col min="8668" max="8668" width="0.85546875" style="7" customWidth="1"/>
    <col min="8669" max="8669" width="8.7109375" style="7" bestFit="1" customWidth="1"/>
    <col min="8670" max="8670" width="0.85546875" style="7" customWidth="1"/>
    <col min="8671" max="8671" width="12" style="7" bestFit="1" customWidth="1"/>
    <col min="8672" max="8673" width="10.42578125" style="7" bestFit="1" customWidth="1"/>
    <col min="8674" max="8674" width="14" style="7" bestFit="1" customWidth="1"/>
    <col min="8675" max="8675" width="10.28515625" style="7" bestFit="1" customWidth="1"/>
    <col min="8676" max="8676" width="8.7109375" style="7" bestFit="1" customWidth="1"/>
    <col min="8677" max="8677" width="0.85546875" style="7" customWidth="1"/>
    <col min="8678" max="8680" width="9.140625" style="7"/>
    <col min="8681" max="8681" width="16.85546875" style="7" customWidth="1"/>
    <col min="8682" max="8917" width="9.140625" style="7"/>
    <col min="8918" max="8918" width="5.85546875" style="7" customWidth="1"/>
    <col min="8919" max="8919" width="7.85546875" style="7" bestFit="1" customWidth="1"/>
    <col min="8920" max="8920" width="0.85546875" style="7" customWidth="1"/>
    <col min="8921" max="8921" width="8.7109375" style="7" bestFit="1" customWidth="1"/>
    <col min="8922" max="8922" width="0.85546875" style="7" customWidth="1"/>
    <col min="8923" max="8923" width="9.5703125" style="7" customWidth="1"/>
    <col min="8924" max="8924" width="0.85546875" style="7" customWidth="1"/>
    <col min="8925" max="8925" width="8.7109375" style="7" bestFit="1" customWidth="1"/>
    <col min="8926" max="8926" width="0.85546875" style="7" customWidth="1"/>
    <col min="8927" max="8927" width="12" style="7" bestFit="1" customWidth="1"/>
    <col min="8928" max="8929" width="10.42578125" style="7" bestFit="1" customWidth="1"/>
    <col min="8930" max="8930" width="14" style="7" bestFit="1" customWidth="1"/>
    <col min="8931" max="8931" width="10.28515625" style="7" bestFit="1" customWidth="1"/>
    <col min="8932" max="8932" width="8.7109375" style="7" bestFit="1" customWidth="1"/>
    <col min="8933" max="8933" width="0.85546875" style="7" customWidth="1"/>
    <col min="8934" max="8936" width="9.140625" style="7"/>
    <col min="8937" max="8937" width="16.85546875" style="7" customWidth="1"/>
    <col min="8938" max="9173" width="9.140625" style="7"/>
    <col min="9174" max="9174" width="5.85546875" style="7" customWidth="1"/>
    <col min="9175" max="9175" width="7.85546875" style="7" bestFit="1" customWidth="1"/>
    <col min="9176" max="9176" width="0.85546875" style="7" customWidth="1"/>
    <col min="9177" max="9177" width="8.7109375" style="7" bestFit="1" customWidth="1"/>
    <col min="9178" max="9178" width="0.85546875" style="7" customWidth="1"/>
    <col min="9179" max="9179" width="9.5703125" style="7" customWidth="1"/>
    <col min="9180" max="9180" width="0.85546875" style="7" customWidth="1"/>
    <col min="9181" max="9181" width="8.7109375" style="7" bestFit="1" customWidth="1"/>
    <col min="9182" max="9182" width="0.85546875" style="7" customWidth="1"/>
    <col min="9183" max="9183" width="12" style="7" bestFit="1" customWidth="1"/>
    <col min="9184" max="9185" width="10.42578125" style="7" bestFit="1" customWidth="1"/>
    <col min="9186" max="9186" width="14" style="7" bestFit="1" customWidth="1"/>
    <col min="9187" max="9187" width="10.28515625" style="7" bestFit="1" customWidth="1"/>
    <col min="9188" max="9188" width="8.7109375" style="7" bestFit="1" customWidth="1"/>
    <col min="9189" max="9189" width="0.85546875" style="7" customWidth="1"/>
    <col min="9190" max="9192" width="9.140625" style="7"/>
    <col min="9193" max="9193" width="16.85546875" style="7" customWidth="1"/>
    <col min="9194" max="9429" width="9.140625" style="7"/>
    <col min="9430" max="9430" width="5.85546875" style="7" customWidth="1"/>
    <col min="9431" max="9431" width="7.85546875" style="7" bestFit="1" customWidth="1"/>
    <col min="9432" max="9432" width="0.85546875" style="7" customWidth="1"/>
    <col min="9433" max="9433" width="8.7109375" style="7" bestFit="1" customWidth="1"/>
    <col min="9434" max="9434" width="0.85546875" style="7" customWidth="1"/>
    <col min="9435" max="9435" width="9.5703125" style="7" customWidth="1"/>
    <col min="9436" max="9436" width="0.85546875" style="7" customWidth="1"/>
    <col min="9437" max="9437" width="8.7109375" style="7" bestFit="1" customWidth="1"/>
    <col min="9438" max="9438" width="0.85546875" style="7" customWidth="1"/>
    <col min="9439" max="9439" width="12" style="7" bestFit="1" customWidth="1"/>
    <col min="9440" max="9441" width="10.42578125" style="7" bestFit="1" customWidth="1"/>
    <col min="9442" max="9442" width="14" style="7" bestFit="1" customWidth="1"/>
    <col min="9443" max="9443" width="10.28515625" style="7" bestFit="1" customWidth="1"/>
    <col min="9444" max="9444" width="8.7109375" style="7" bestFit="1" customWidth="1"/>
    <col min="9445" max="9445" width="0.85546875" style="7" customWidth="1"/>
    <col min="9446" max="9448" width="9.140625" style="7"/>
    <col min="9449" max="9449" width="16.85546875" style="7" customWidth="1"/>
    <col min="9450" max="9685" width="9.140625" style="7"/>
    <col min="9686" max="9686" width="5.85546875" style="7" customWidth="1"/>
    <col min="9687" max="9687" width="7.85546875" style="7" bestFit="1" customWidth="1"/>
    <col min="9688" max="9688" width="0.85546875" style="7" customWidth="1"/>
    <col min="9689" max="9689" width="8.7109375" style="7" bestFit="1" customWidth="1"/>
    <col min="9690" max="9690" width="0.85546875" style="7" customWidth="1"/>
    <col min="9691" max="9691" width="9.5703125" style="7" customWidth="1"/>
    <col min="9692" max="9692" width="0.85546875" style="7" customWidth="1"/>
    <col min="9693" max="9693" width="8.7109375" style="7" bestFit="1" customWidth="1"/>
    <col min="9694" max="9694" width="0.85546875" style="7" customWidth="1"/>
    <col min="9695" max="9695" width="12" style="7" bestFit="1" customWidth="1"/>
    <col min="9696" max="9697" width="10.42578125" style="7" bestFit="1" customWidth="1"/>
    <col min="9698" max="9698" width="14" style="7" bestFit="1" customWidth="1"/>
    <col min="9699" max="9699" width="10.28515625" style="7" bestFit="1" customWidth="1"/>
    <col min="9700" max="9700" width="8.7109375" style="7" bestFit="1" customWidth="1"/>
    <col min="9701" max="9701" width="0.85546875" style="7" customWidth="1"/>
    <col min="9702" max="9704" width="9.140625" style="7"/>
    <col min="9705" max="9705" width="16.85546875" style="7" customWidth="1"/>
    <col min="9706" max="9941" width="9.140625" style="7"/>
    <col min="9942" max="9942" width="5.85546875" style="7" customWidth="1"/>
    <col min="9943" max="9943" width="7.85546875" style="7" bestFit="1" customWidth="1"/>
    <col min="9944" max="9944" width="0.85546875" style="7" customWidth="1"/>
    <col min="9945" max="9945" width="8.7109375" style="7" bestFit="1" customWidth="1"/>
    <col min="9946" max="9946" width="0.85546875" style="7" customWidth="1"/>
    <col min="9947" max="9947" width="9.5703125" style="7" customWidth="1"/>
    <col min="9948" max="9948" width="0.85546875" style="7" customWidth="1"/>
    <col min="9949" max="9949" width="8.7109375" style="7" bestFit="1" customWidth="1"/>
    <col min="9950" max="9950" width="0.85546875" style="7" customWidth="1"/>
    <col min="9951" max="9951" width="12" style="7" bestFit="1" customWidth="1"/>
    <col min="9952" max="9953" width="10.42578125" style="7" bestFit="1" customWidth="1"/>
    <col min="9954" max="9954" width="14" style="7" bestFit="1" customWidth="1"/>
    <col min="9955" max="9955" width="10.28515625" style="7" bestFit="1" customWidth="1"/>
    <col min="9956" max="9956" width="8.7109375" style="7" bestFit="1" customWidth="1"/>
    <col min="9957" max="9957" width="0.85546875" style="7" customWidth="1"/>
    <col min="9958" max="9960" width="9.140625" style="7"/>
    <col min="9961" max="9961" width="16.85546875" style="7" customWidth="1"/>
    <col min="9962" max="10197" width="9.140625" style="7"/>
    <col min="10198" max="10198" width="5.85546875" style="7" customWidth="1"/>
    <col min="10199" max="10199" width="7.85546875" style="7" bestFit="1" customWidth="1"/>
    <col min="10200" max="10200" width="0.85546875" style="7" customWidth="1"/>
    <col min="10201" max="10201" width="8.7109375" style="7" bestFit="1" customWidth="1"/>
    <col min="10202" max="10202" width="0.85546875" style="7" customWidth="1"/>
    <col min="10203" max="10203" width="9.5703125" style="7" customWidth="1"/>
    <col min="10204" max="10204" width="0.85546875" style="7" customWidth="1"/>
    <col min="10205" max="10205" width="8.7109375" style="7" bestFit="1" customWidth="1"/>
    <col min="10206" max="10206" width="0.85546875" style="7" customWidth="1"/>
    <col min="10207" max="10207" width="12" style="7" bestFit="1" customWidth="1"/>
    <col min="10208" max="10209" width="10.42578125" style="7" bestFit="1" customWidth="1"/>
    <col min="10210" max="10210" width="14" style="7" bestFit="1" customWidth="1"/>
    <col min="10211" max="10211" width="10.28515625" style="7" bestFit="1" customWidth="1"/>
    <col min="10212" max="10212" width="8.7109375" style="7" bestFit="1" customWidth="1"/>
    <col min="10213" max="10213" width="0.85546875" style="7" customWidth="1"/>
    <col min="10214" max="10216" width="9.140625" style="7"/>
    <col min="10217" max="10217" width="16.85546875" style="7" customWidth="1"/>
    <col min="10218" max="10453" width="9.140625" style="7"/>
    <col min="10454" max="10454" width="5.85546875" style="7" customWidth="1"/>
    <col min="10455" max="10455" width="7.85546875" style="7" bestFit="1" customWidth="1"/>
    <col min="10456" max="10456" width="0.85546875" style="7" customWidth="1"/>
    <col min="10457" max="10457" width="8.7109375" style="7" bestFit="1" customWidth="1"/>
    <col min="10458" max="10458" width="0.85546875" style="7" customWidth="1"/>
    <col min="10459" max="10459" width="9.5703125" style="7" customWidth="1"/>
    <col min="10460" max="10460" width="0.85546875" style="7" customWidth="1"/>
    <col min="10461" max="10461" width="8.7109375" style="7" bestFit="1" customWidth="1"/>
    <col min="10462" max="10462" width="0.85546875" style="7" customWidth="1"/>
    <col min="10463" max="10463" width="12" style="7" bestFit="1" customWidth="1"/>
    <col min="10464" max="10465" width="10.42578125" style="7" bestFit="1" customWidth="1"/>
    <col min="10466" max="10466" width="14" style="7" bestFit="1" customWidth="1"/>
    <col min="10467" max="10467" width="10.28515625" style="7" bestFit="1" customWidth="1"/>
    <col min="10468" max="10468" width="8.7109375" style="7" bestFit="1" customWidth="1"/>
    <col min="10469" max="10469" width="0.85546875" style="7" customWidth="1"/>
    <col min="10470" max="10472" width="9.140625" style="7"/>
    <col min="10473" max="10473" width="16.85546875" style="7" customWidth="1"/>
    <col min="10474" max="10709" width="9.140625" style="7"/>
    <col min="10710" max="10710" width="5.85546875" style="7" customWidth="1"/>
    <col min="10711" max="10711" width="7.85546875" style="7" bestFit="1" customWidth="1"/>
    <col min="10712" max="10712" width="0.85546875" style="7" customWidth="1"/>
    <col min="10713" max="10713" width="8.7109375" style="7" bestFit="1" customWidth="1"/>
    <col min="10714" max="10714" width="0.85546875" style="7" customWidth="1"/>
    <col min="10715" max="10715" width="9.5703125" style="7" customWidth="1"/>
    <col min="10716" max="10716" width="0.85546875" style="7" customWidth="1"/>
    <col min="10717" max="10717" width="8.7109375" style="7" bestFit="1" customWidth="1"/>
    <col min="10718" max="10718" width="0.85546875" style="7" customWidth="1"/>
    <col min="10719" max="10719" width="12" style="7" bestFit="1" customWidth="1"/>
    <col min="10720" max="10721" width="10.42578125" style="7" bestFit="1" customWidth="1"/>
    <col min="10722" max="10722" width="14" style="7" bestFit="1" customWidth="1"/>
    <col min="10723" max="10723" width="10.28515625" style="7" bestFit="1" customWidth="1"/>
    <col min="10724" max="10724" width="8.7109375" style="7" bestFit="1" customWidth="1"/>
    <col min="10725" max="10725" width="0.85546875" style="7" customWidth="1"/>
    <col min="10726" max="10728" width="9.140625" style="7"/>
    <col min="10729" max="10729" width="16.85546875" style="7" customWidth="1"/>
    <col min="10730" max="10965" width="9.140625" style="7"/>
    <col min="10966" max="10966" width="5.85546875" style="7" customWidth="1"/>
    <col min="10967" max="10967" width="7.85546875" style="7" bestFit="1" customWidth="1"/>
    <col min="10968" max="10968" width="0.85546875" style="7" customWidth="1"/>
    <col min="10969" max="10969" width="8.7109375" style="7" bestFit="1" customWidth="1"/>
    <col min="10970" max="10970" width="0.85546875" style="7" customWidth="1"/>
    <col min="10971" max="10971" width="9.5703125" style="7" customWidth="1"/>
    <col min="10972" max="10972" width="0.85546875" style="7" customWidth="1"/>
    <col min="10973" max="10973" width="8.7109375" style="7" bestFit="1" customWidth="1"/>
    <col min="10974" max="10974" width="0.85546875" style="7" customWidth="1"/>
    <col min="10975" max="10975" width="12" style="7" bestFit="1" customWidth="1"/>
    <col min="10976" max="10977" width="10.42578125" style="7" bestFit="1" customWidth="1"/>
    <col min="10978" max="10978" width="14" style="7" bestFit="1" customWidth="1"/>
    <col min="10979" max="10979" width="10.28515625" style="7" bestFit="1" customWidth="1"/>
    <col min="10980" max="10980" width="8.7109375" style="7" bestFit="1" customWidth="1"/>
    <col min="10981" max="10981" width="0.85546875" style="7" customWidth="1"/>
    <col min="10982" max="10984" width="9.140625" style="7"/>
    <col min="10985" max="10985" width="16.85546875" style="7" customWidth="1"/>
    <col min="10986" max="11221" width="9.140625" style="7"/>
    <col min="11222" max="11222" width="5.85546875" style="7" customWidth="1"/>
    <col min="11223" max="11223" width="7.85546875" style="7" bestFit="1" customWidth="1"/>
    <col min="11224" max="11224" width="0.85546875" style="7" customWidth="1"/>
    <col min="11225" max="11225" width="8.7109375" style="7" bestFit="1" customWidth="1"/>
    <col min="11226" max="11226" width="0.85546875" style="7" customWidth="1"/>
    <col min="11227" max="11227" width="9.5703125" style="7" customWidth="1"/>
    <col min="11228" max="11228" width="0.85546875" style="7" customWidth="1"/>
    <col min="11229" max="11229" width="8.7109375" style="7" bestFit="1" customWidth="1"/>
    <col min="11230" max="11230" width="0.85546875" style="7" customWidth="1"/>
    <col min="11231" max="11231" width="12" style="7" bestFit="1" customWidth="1"/>
    <col min="11232" max="11233" width="10.42578125" style="7" bestFit="1" customWidth="1"/>
    <col min="11234" max="11234" width="14" style="7" bestFit="1" customWidth="1"/>
    <col min="11235" max="11235" width="10.28515625" style="7" bestFit="1" customWidth="1"/>
    <col min="11236" max="11236" width="8.7109375" style="7" bestFit="1" customWidth="1"/>
    <col min="11237" max="11237" width="0.85546875" style="7" customWidth="1"/>
    <col min="11238" max="11240" width="9.140625" style="7"/>
    <col min="11241" max="11241" width="16.85546875" style="7" customWidth="1"/>
    <col min="11242" max="11477" width="9.140625" style="7"/>
    <col min="11478" max="11478" width="5.85546875" style="7" customWidth="1"/>
    <col min="11479" max="11479" width="7.85546875" style="7" bestFit="1" customWidth="1"/>
    <col min="11480" max="11480" width="0.85546875" style="7" customWidth="1"/>
    <col min="11481" max="11481" width="8.7109375" style="7" bestFit="1" customWidth="1"/>
    <col min="11482" max="11482" width="0.85546875" style="7" customWidth="1"/>
    <col min="11483" max="11483" width="9.5703125" style="7" customWidth="1"/>
    <col min="11484" max="11484" width="0.85546875" style="7" customWidth="1"/>
    <col min="11485" max="11485" width="8.7109375" style="7" bestFit="1" customWidth="1"/>
    <col min="11486" max="11486" width="0.85546875" style="7" customWidth="1"/>
    <col min="11487" max="11487" width="12" style="7" bestFit="1" customWidth="1"/>
    <col min="11488" max="11489" width="10.42578125" style="7" bestFit="1" customWidth="1"/>
    <col min="11490" max="11490" width="14" style="7" bestFit="1" customWidth="1"/>
    <col min="11491" max="11491" width="10.28515625" style="7" bestFit="1" customWidth="1"/>
    <col min="11492" max="11492" width="8.7109375" style="7" bestFit="1" customWidth="1"/>
    <col min="11493" max="11493" width="0.85546875" style="7" customWidth="1"/>
    <col min="11494" max="11496" width="9.140625" style="7"/>
    <col min="11497" max="11497" width="16.85546875" style="7" customWidth="1"/>
    <col min="11498" max="11733" width="9.140625" style="7"/>
    <col min="11734" max="11734" width="5.85546875" style="7" customWidth="1"/>
    <col min="11735" max="11735" width="7.85546875" style="7" bestFit="1" customWidth="1"/>
    <col min="11736" max="11736" width="0.85546875" style="7" customWidth="1"/>
    <col min="11737" max="11737" width="8.7109375" style="7" bestFit="1" customWidth="1"/>
    <col min="11738" max="11738" width="0.85546875" style="7" customWidth="1"/>
    <col min="11739" max="11739" width="9.5703125" style="7" customWidth="1"/>
    <col min="11740" max="11740" width="0.85546875" style="7" customWidth="1"/>
    <col min="11741" max="11741" width="8.7109375" style="7" bestFit="1" customWidth="1"/>
    <col min="11742" max="11742" width="0.85546875" style="7" customWidth="1"/>
    <col min="11743" max="11743" width="12" style="7" bestFit="1" customWidth="1"/>
    <col min="11744" max="11745" width="10.42578125" style="7" bestFit="1" customWidth="1"/>
    <col min="11746" max="11746" width="14" style="7" bestFit="1" customWidth="1"/>
    <col min="11747" max="11747" width="10.28515625" style="7" bestFit="1" customWidth="1"/>
    <col min="11748" max="11748" width="8.7109375" style="7" bestFit="1" customWidth="1"/>
    <col min="11749" max="11749" width="0.85546875" style="7" customWidth="1"/>
    <col min="11750" max="11752" width="9.140625" style="7"/>
    <col min="11753" max="11753" width="16.85546875" style="7" customWidth="1"/>
    <col min="11754" max="11989" width="9.140625" style="7"/>
    <col min="11990" max="11990" width="5.85546875" style="7" customWidth="1"/>
    <col min="11991" max="11991" width="7.85546875" style="7" bestFit="1" customWidth="1"/>
    <col min="11992" max="11992" width="0.85546875" style="7" customWidth="1"/>
    <col min="11993" max="11993" width="8.7109375" style="7" bestFit="1" customWidth="1"/>
    <col min="11994" max="11994" width="0.85546875" style="7" customWidth="1"/>
    <col min="11995" max="11995" width="9.5703125" style="7" customWidth="1"/>
    <col min="11996" max="11996" width="0.85546875" style="7" customWidth="1"/>
    <col min="11997" max="11997" width="8.7109375" style="7" bestFit="1" customWidth="1"/>
    <col min="11998" max="11998" width="0.85546875" style="7" customWidth="1"/>
    <col min="11999" max="11999" width="12" style="7" bestFit="1" customWidth="1"/>
    <col min="12000" max="12001" width="10.42578125" style="7" bestFit="1" customWidth="1"/>
    <col min="12002" max="12002" width="14" style="7" bestFit="1" customWidth="1"/>
    <col min="12003" max="12003" width="10.28515625" style="7" bestFit="1" customWidth="1"/>
    <col min="12004" max="12004" width="8.7109375" style="7" bestFit="1" customWidth="1"/>
    <col min="12005" max="12005" width="0.85546875" style="7" customWidth="1"/>
    <col min="12006" max="12008" width="9.140625" style="7"/>
    <col min="12009" max="12009" width="16.85546875" style="7" customWidth="1"/>
    <col min="12010" max="12245" width="9.140625" style="7"/>
    <col min="12246" max="12246" width="5.85546875" style="7" customWidth="1"/>
    <col min="12247" max="12247" width="7.85546875" style="7" bestFit="1" customWidth="1"/>
    <col min="12248" max="12248" width="0.85546875" style="7" customWidth="1"/>
    <col min="12249" max="12249" width="8.7109375" style="7" bestFit="1" customWidth="1"/>
    <col min="12250" max="12250" width="0.85546875" style="7" customWidth="1"/>
    <col min="12251" max="12251" width="9.5703125" style="7" customWidth="1"/>
    <col min="12252" max="12252" width="0.85546875" style="7" customWidth="1"/>
    <col min="12253" max="12253" width="8.7109375" style="7" bestFit="1" customWidth="1"/>
    <col min="12254" max="12254" width="0.85546875" style="7" customWidth="1"/>
    <col min="12255" max="12255" width="12" style="7" bestFit="1" customWidth="1"/>
    <col min="12256" max="12257" width="10.42578125" style="7" bestFit="1" customWidth="1"/>
    <col min="12258" max="12258" width="14" style="7" bestFit="1" customWidth="1"/>
    <col min="12259" max="12259" width="10.28515625" style="7" bestFit="1" customWidth="1"/>
    <col min="12260" max="12260" width="8.7109375" style="7" bestFit="1" customWidth="1"/>
    <col min="12261" max="12261" width="0.85546875" style="7" customWidth="1"/>
    <col min="12262" max="12264" width="9.140625" style="7"/>
    <col min="12265" max="12265" width="16.85546875" style="7" customWidth="1"/>
    <col min="12266" max="12501" width="9.140625" style="7"/>
    <col min="12502" max="12502" width="5.85546875" style="7" customWidth="1"/>
    <col min="12503" max="12503" width="7.85546875" style="7" bestFit="1" customWidth="1"/>
    <col min="12504" max="12504" width="0.85546875" style="7" customWidth="1"/>
    <col min="12505" max="12505" width="8.7109375" style="7" bestFit="1" customWidth="1"/>
    <col min="12506" max="12506" width="0.85546875" style="7" customWidth="1"/>
    <col min="12507" max="12507" width="9.5703125" style="7" customWidth="1"/>
    <col min="12508" max="12508" width="0.85546875" style="7" customWidth="1"/>
    <col min="12509" max="12509" width="8.7109375" style="7" bestFit="1" customWidth="1"/>
    <col min="12510" max="12510" width="0.85546875" style="7" customWidth="1"/>
    <col min="12511" max="12511" width="12" style="7" bestFit="1" customWidth="1"/>
    <col min="12512" max="12513" width="10.42578125" style="7" bestFit="1" customWidth="1"/>
    <col min="12514" max="12514" width="14" style="7" bestFit="1" customWidth="1"/>
    <col min="12515" max="12515" width="10.28515625" style="7" bestFit="1" customWidth="1"/>
    <col min="12516" max="12516" width="8.7109375" style="7" bestFit="1" customWidth="1"/>
    <col min="12517" max="12517" width="0.85546875" style="7" customWidth="1"/>
    <col min="12518" max="12520" width="9.140625" style="7"/>
    <col min="12521" max="12521" width="16.85546875" style="7" customWidth="1"/>
    <col min="12522" max="12757" width="9.140625" style="7"/>
    <col min="12758" max="12758" width="5.85546875" style="7" customWidth="1"/>
    <col min="12759" max="12759" width="7.85546875" style="7" bestFit="1" customWidth="1"/>
    <col min="12760" max="12760" width="0.85546875" style="7" customWidth="1"/>
    <col min="12761" max="12761" width="8.7109375" style="7" bestFit="1" customWidth="1"/>
    <col min="12762" max="12762" width="0.85546875" style="7" customWidth="1"/>
    <col min="12763" max="12763" width="9.5703125" style="7" customWidth="1"/>
    <col min="12764" max="12764" width="0.85546875" style="7" customWidth="1"/>
    <col min="12765" max="12765" width="8.7109375" style="7" bestFit="1" customWidth="1"/>
    <col min="12766" max="12766" width="0.85546875" style="7" customWidth="1"/>
    <col min="12767" max="12767" width="12" style="7" bestFit="1" customWidth="1"/>
    <col min="12768" max="12769" width="10.42578125" style="7" bestFit="1" customWidth="1"/>
    <col min="12770" max="12770" width="14" style="7" bestFit="1" customWidth="1"/>
    <col min="12771" max="12771" width="10.28515625" style="7" bestFit="1" customWidth="1"/>
    <col min="12772" max="12772" width="8.7109375" style="7" bestFit="1" customWidth="1"/>
    <col min="12773" max="12773" width="0.85546875" style="7" customWidth="1"/>
    <col min="12774" max="12776" width="9.140625" style="7"/>
    <col min="12777" max="12777" width="16.85546875" style="7" customWidth="1"/>
    <col min="12778" max="13013" width="9.140625" style="7"/>
    <col min="13014" max="13014" width="5.85546875" style="7" customWidth="1"/>
    <col min="13015" max="13015" width="7.85546875" style="7" bestFit="1" customWidth="1"/>
    <col min="13016" max="13016" width="0.85546875" style="7" customWidth="1"/>
    <col min="13017" max="13017" width="8.7109375" style="7" bestFit="1" customWidth="1"/>
    <col min="13018" max="13018" width="0.85546875" style="7" customWidth="1"/>
    <col min="13019" max="13019" width="9.5703125" style="7" customWidth="1"/>
    <col min="13020" max="13020" width="0.85546875" style="7" customWidth="1"/>
    <col min="13021" max="13021" width="8.7109375" style="7" bestFit="1" customWidth="1"/>
    <col min="13022" max="13022" width="0.85546875" style="7" customWidth="1"/>
    <col min="13023" max="13023" width="12" style="7" bestFit="1" customWidth="1"/>
    <col min="13024" max="13025" width="10.42578125" style="7" bestFit="1" customWidth="1"/>
    <col min="13026" max="13026" width="14" style="7" bestFit="1" customWidth="1"/>
    <col min="13027" max="13027" width="10.28515625" style="7" bestFit="1" customWidth="1"/>
    <col min="13028" max="13028" width="8.7109375" style="7" bestFit="1" customWidth="1"/>
    <col min="13029" max="13029" width="0.85546875" style="7" customWidth="1"/>
    <col min="13030" max="13032" width="9.140625" style="7"/>
    <col min="13033" max="13033" width="16.85546875" style="7" customWidth="1"/>
    <col min="13034" max="13269" width="9.140625" style="7"/>
    <col min="13270" max="13270" width="5.85546875" style="7" customWidth="1"/>
    <col min="13271" max="13271" width="7.85546875" style="7" bestFit="1" customWidth="1"/>
    <col min="13272" max="13272" width="0.85546875" style="7" customWidth="1"/>
    <col min="13273" max="13273" width="8.7109375" style="7" bestFit="1" customWidth="1"/>
    <col min="13274" max="13274" width="0.85546875" style="7" customWidth="1"/>
    <col min="13275" max="13275" width="9.5703125" style="7" customWidth="1"/>
    <col min="13276" max="13276" width="0.85546875" style="7" customWidth="1"/>
    <col min="13277" max="13277" width="8.7109375" style="7" bestFit="1" customWidth="1"/>
    <col min="13278" max="13278" width="0.85546875" style="7" customWidth="1"/>
    <col min="13279" max="13279" width="12" style="7" bestFit="1" customWidth="1"/>
    <col min="13280" max="13281" width="10.42578125" style="7" bestFit="1" customWidth="1"/>
    <col min="13282" max="13282" width="14" style="7" bestFit="1" customWidth="1"/>
    <col min="13283" max="13283" width="10.28515625" style="7" bestFit="1" customWidth="1"/>
    <col min="13284" max="13284" width="8.7109375" style="7" bestFit="1" customWidth="1"/>
    <col min="13285" max="13285" width="0.85546875" style="7" customWidth="1"/>
    <col min="13286" max="13288" width="9.140625" style="7"/>
    <col min="13289" max="13289" width="16.85546875" style="7" customWidth="1"/>
    <col min="13290" max="13525" width="9.140625" style="7"/>
    <col min="13526" max="13526" width="5.85546875" style="7" customWidth="1"/>
    <col min="13527" max="13527" width="7.85546875" style="7" bestFit="1" customWidth="1"/>
    <col min="13528" max="13528" width="0.85546875" style="7" customWidth="1"/>
    <col min="13529" max="13529" width="8.7109375" style="7" bestFit="1" customWidth="1"/>
    <col min="13530" max="13530" width="0.85546875" style="7" customWidth="1"/>
    <col min="13531" max="13531" width="9.5703125" style="7" customWidth="1"/>
    <col min="13532" max="13532" width="0.85546875" style="7" customWidth="1"/>
    <col min="13533" max="13533" width="8.7109375" style="7" bestFit="1" customWidth="1"/>
    <col min="13534" max="13534" width="0.85546875" style="7" customWidth="1"/>
    <col min="13535" max="13535" width="12" style="7" bestFit="1" customWidth="1"/>
    <col min="13536" max="13537" width="10.42578125" style="7" bestFit="1" customWidth="1"/>
    <col min="13538" max="13538" width="14" style="7" bestFit="1" customWidth="1"/>
    <col min="13539" max="13539" width="10.28515625" style="7" bestFit="1" customWidth="1"/>
    <col min="13540" max="13540" width="8.7109375" style="7" bestFit="1" customWidth="1"/>
    <col min="13541" max="13541" width="0.85546875" style="7" customWidth="1"/>
    <col min="13542" max="13544" width="9.140625" style="7"/>
    <col min="13545" max="13545" width="16.85546875" style="7" customWidth="1"/>
    <col min="13546" max="13781" width="9.140625" style="7"/>
    <col min="13782" max="13782" width="5.85546875" style="7" customWidth="1"/>
    <col min="13783" max="13783" width="7.85546875" style="7" bestFit="1" customWidth="1"/>
    <col min="13784" max="13784" width="0.85546875" style="7" customWidth="1"/>
    <col min="13785" max="13785" width="8.7109375" style="7" bestFit="1" customWidth="1"/>
    <col min="13786" max="13786" width="0.85546875" style="7" customWidth="1"/>
    <col min="13787" max="13787" width="9.5703125" style="7" customWidth="1"/>
    <col min="13788" max="13788" width="0.85546875" style="7" customWidth="1"/>
    <col min="13789" max="13789" width="8.7109375" style="7" bestFit="1" customWidth="1"/>
    <col min="13790" max="13790" width="0.85546875" style="7" customWidth="1"/>
    <col min="13791" max="13791" width="12" style="7" bestFit="1" customWidth="1"/>
    <col min="13792" max="13793" width="10.42578125" style="7" bestFit="1" customWidth="1"/>
    <col min="13794" max="13794" width="14" style="7" bestFit="1" customWidth="1"/>
    <col min="13795" max="13795" width="10.28515625" style="7" bestFit="1" customWidth="1"/>
    <col min="13796" max="13796" width="8.7109375" style="7" bestFit="1" customWidth="1"/>
    <col min="13797" max="13797" width="0.85546875" style="7" customWidth="1"/>
    <col min="13798" max="13800" width="9.140625" style="7"/>
    <col min="13801" max="13801" width="16.85546875" style="7" customWidth="1"/>
    <col min="13802" max="14037" width="9.140625" style="7"/>
    <col min="14038" max="14038" width="5.85546875" style="7" customWidth="1"/>
    <col min="14039" max="14039" width="7.85546875" style="7" bestFit="1" customWidth="1"/>
    <col min="14040" max="14040" width="0.85546875" style="7" customWidth="1"/>
    <col min="14041" max="14041" width="8.7109375" style="7" bestFit="1" customWidth="1"/>
    <col min="14042" max="14042" width="0.85546875" style="7" customWidth="1"/>
    <col min="14043" max="14043" width="9.5703125" style="7" customWidth="1"/>
    <col min="14044" max="14044" width="0.85546875" style="7" customWidth="1"/>
    <col min="14045" max="14045" width="8.7109375" style="7" bestFit="1" customWidth="1"/>
    <col min="14046" max="14046" width="0.85546875" style="7" customWidth="1"/>
    <col min="14047" max="14047" width="12" style="7" bestFit="1" customWidth="1"/>
    <col min="14048" max="14049" width="10.42578125" style="7" bestFit="1" customWidth="1"/>
    <col min="14050" max="14050" width="14" style="7" bestFit="1" customWidth="1"/>
    <col min="14051" max="14051" width="10.28515625" style="7" bestFit="1" customWidth="1"/>
    <col min="14052" max="14052" width="8.7109375" style="7" bestFit="1" customWidth="1"/>
    <col min="14053" max="14053" width="0.85546875" style="7" customWidth="1"/>
    <col min="14054" max="14056" width="9.140625" style="7"/>
    <col min="14057" max="14057" width="16.85546875" style="7" customWidth="1"/>
    <col min="14058" max="14293" width="9.140625" style="7"/>
    <col min="14294" max="14294" width="5.85546875" style="7" customWidth="1"/>
    <col min="14295" max="14295" width="7.85546875" style="7" bestFit="1" customWidth="1"/>
    <col min="14296" max="14296" width="0.85546875" style="7" customWidth="1"/>
    <col min="14297" max="14297" width="8.7109375" style="7" bestFit="1" customWidth="1"/>
    <col min="14298" max="14298" width="0.85546875" style="7" customWidth="1"/>
    <col min="14299" max="14299" width="9.5703125" style="7" customWidth="1"/>
    <col min="14300" max="14300" width="0.85546875" style="7" customWidth="1"/>
    <col min="14301" max="14301" width="8.7109375" style="7" bestFit="1" customWidth="1"/>
    <col min="14302" max="14302" width="0.85546875" style="7" customWidth="1"/>
    <col min="14303" max="14303" width="12" style="7" bestFit="1" customWidth="1"/>
    <col min="14304" max="14305" width="10.42578125" style="7" bestFit="1" customWidth="1"/>
    <col min="14306" max="14306" width="14" style="7" bestFit="1" customWidth="1"/>
    <col min="14307" max="14307" width="10.28515625" style="7" bestFit="1" customWidth="1"/>
    <col min="14308" max="14308" width="8.7109375" style="7" bestFit="1" customWidth="1"/>
    <col min="14309" max="14309" width="0.85546875" style="7" customWidth="1"/>
    <col min="14310" max="14312" width="9.140625" style="7"/>
    <col min="14313" max="14313" width="16.85546875" style="7" customWidth="1"/>
    <col min="14314" max="14549" width="9.140625" style="7"/>
    <col min="14550" max="14550" width="5.85546875" style="7" customWidth="1"/>
    <col min="14551" max="14551" width="7.85546875" style="7" bestFit="1" customWidth="1"/>
    <col min="14552" max="14552" width="0.85546875" style="7" customWidth="1"/>
    <col min="14553" max="14553" width="8.7109375" style="7" bestFit="1" customWidth="1"/>
    <col min="14554" max="14554" width="0.85546875" style="7" customWidth="1"/>
    <col min="14555" max="14555" width="9.5703125" style="7" customWidth="1"/>
    <col min="14556" max="14556" width="0.85546875" style="7" customWidth="1"/>
    <col min="14557" max="14557" width="8.7109375" style="7" bestFit="1" customWidth="1"/>
    <col min="14558" max="14558" width="0.85546875" style="7" customWidth="1"/>
    <col min="14559" max="14559" width="12" style="7" bestFit="1" customWidth="1"/>
    <col min="14560" max="14561" width="10.42578125" style="7" bestFit="1" customWidth="1"/>
    <col min="14562" max="14562" width="14" style="7" bestFit="1" customWidth="1"/>
    <col min="14563" max="14563" width="10.28515625" style="7" bestFit="1" customWidth="1"/>
    <col min="14564" max="14564" width="8.7109375" style="7" bestFit="1" customWidth="1"/>
    <col min="14565" max="14565" width="0.85546875" style="7" customWidth="1"/>
    <col min="14566" max="14568" width="9.140625" style="7"/>
    <col min="14569" max="14569" width="16.85546875" style="7" customWidth="1"/>
    <col min="14570" max="14805" width="9.140625" style="7"/>
    <col min="14806" max="14806" width="5.85546875" style="7" customWidth="1"/>
    <col min="14807" max="14807" width="7.85546875" style="7" bestFit="1" customWidth="1"/>
    <col min="14808" max="14808" width="0.85546875" style="7" customWidth="1"/>
    <col min="14809" max="14809" width="8.7109375" style="7" bestFit="1" customWidth="1"/>
    <col min="14810" max="14810" width="0.85546875" style="7" customWidth="1"/>
    <col min="14811" max="14811" width="9.5703125" style="7" customWidth="1"/>
    <col min="14812" max="14812" width="0.85546875" style="7" customWidth="1"/>
    <col min="14813" max="14813" width="8.7109375" style="7" bestFit="1" customWidth="1"/>
    <col min="14814" max="14814" width="0.85546875" style="7" customWidth="1"/>
    <col min="14815" max="14815" width="12" style="7" bestFit="1" customWidth="1"/>
    <col min="14816" max="14817" width="10.42578125" style="7" bestFit="1" customWidth="1"/>
    <col min="14818" max="14818" width="14" style="7" bestFit="1" customWidth="1"/>
    <col min="14819" max="14819" width="10.28515625" style="7" bestFit="1" customWidth="1"/>
    <col min="14820" max="14820" width="8.7109375" style="7" bestFit="1" customWidth="1"/>
    <col min="14821" max="14821" width="0.85546875" style="7" customWidth="1"/>
    <col min="14822" max="14824" width="9.140625" style="7"/>
    <col min="14825" max="14825" width="16.85546875" style="7" customWidth="1"/>
    <col min="14826" max="15061" width="9.140625" style="7"/>
    <col min="15062" max="15062" width="5.85546875" style="7" customWidth="1"/>
    <col min="15063" max="15063" width="7.85546875" style="7" bestFit="1" customWidth="1"/>
    <col min="15064" max="15064" width="0.85546875" style="7" customWidth="1"/>
    <col min="15065" max="15065" width="8.7109375" style="7" bestFit="1" customWidth="1"/>
    <col min="15066" max="15066" width="0.85546875" style="7" customWidth="1"/>
    <col min="15067" max="15067" width="9.5703125" style="7" customWidth="1"/>
    <col min="15068" max="15068" width="0.85546875" style="7" customWidth="1"/>
    <col min="15069" max="15069" width="8.7109375" style="7" bestFit="1" customWidth="1"/>
    <col min="15070" max="15070" width="0.85546875" style="7" customWidth="1"/>
    <col min="15071" max="15071" width="12" style="7" bestFit="1" customWidth="1"/>
    <col min="15072" max="15073" width="10.42578125" style="7" bestFit="1" customWidth="1"/>
    <col min="15074" max="15074" width="14" style="7" bestFit="1" customWidth="1"/>
    <col min="15075" max="15075" width="10.28515625" style="7" bestFit="1" customWidth="1"/>
    <col min="15076" max="15076" width="8.7109375" style="7" bestFit="1" customWidth="1"/>
    <col min="15077" max="15077" width="0.85546875" style="7" customWidth="1"/>
    <col min="15078" max="15080" width="9.140625" style="7"/>
    <col min="15081" max="15081" width="16.85546875" style="7" customWidth="1"/>
    <col min="15082" max="15317" width="9.140625" style="7"/>
    <col min="15318" max="15318" width="5.85546875" style="7" customWidth="1"/>
    <col min="15319" max="15319" width="7.85546875" style="7" bestFit="1" customWidth="1"/>
    <col min="15320" max="15320" width="0.85546875" style="7" customWidth="1"/>
    <col min="15321" max="15321" width="8.7109375" style="7" bestFit="1" customWidth="1"/>
    <col min="15322" max="15322" width="0.85546875" style="7" customWidth="1"/>
    <col min="15323" max="15323" width="9.5703125" style="7" customWidth="1"/>
    <col min="15324" max="15324" width="0.85546875" style="7" customWidth="1"/>
    <col min="15325" max="15325" width="8.7109375" style="7" bestFit="1" customWidth="1"/>
    <col min="15326" max="15326" width="0.85546875" style="7" customWidth="1"/>
    <col min="15327" max="15327" width="12" style="7" bestFit="1" customWidth="1"/>
    <col min="15328" max="15329" width="10.42578125" style="7" bestFit="1" customWidth="1"/>
    <col min="15330" max="15330" width="14" style="7" bestFit="1" customWidth="1"/>
    <col min="15331" max="15331" width="10.28515625" style="7" bestFit="1" customWidth="1"/>
    <col min="15332" max="15332" width="8.7109375" style="7" bestFit="1" customWidth="1"/>
    <col min="15333" max="15333" width="0.85546875" style="7" customWidth="1"/>
    <col min="15334" max="15336" width="9.140625" style="7"/>
    <col min="15337" max="15337" width="16.85546875" style="7" customWidth="1"/>
    <col min="15338" max="15573" width="9.140625" style="7"/>
    <col min="15574" max="15574" width="5.85546875" style="7" customWidth="1"/>
    <col min="15575" max="15575" width="7.85546875" style="7" bestFit="1" customWidth="1"/>
    <col min="15576" max="15576" width="0.85546875" style="7" customWidth="1"/>
    <col min="15577" max="15577" width="8.7109375" style="7" bestFit="1" customWidth="1"/>
    <col min="15578" max="15578" width="0.85546875" style="7" customWidth="1"/>
    <col min="15579" max="15579" width="9.5703125" style="7" customWidth="1"/>
    <col min="15580" max="15580" width="0.85546875" style="7" customWidth="1"/>
    <col min="15581" max="15581" width="8.7109375" style="7" bestFit="1" customWidth="1"/>
    <col min="15582" max="15582" width="0.85546875" style="7" customWidth="1"/>
    <col min="15583" max="15583" width="12" style="7" bestFit="1" customWidth="1"/>
    <col min="15584" max="15585" width="10.42578125" style="7" bestFit="1" customWidth="1"/>
    <col min="15586" max="15586" width="14" style="7" bestFit="1" customWidth="1"/>
    <col min="15587" max="15587" width="10.28515625" style="7" bestFit="1" customWidth="1"/>
    <col min="15588" max="15588" width="8.7109375" style="7" bestFit="1" customWidth="1"/>
    <col min="15589" max="15589" width="0.85546875" style="7" customWidth="1"/>
    <col min="15590" max="15592" width="9.140625" style="7"/>
    <col min="15593" max="15593" width="16.85546875" style="7" customWidth="1"/>
    <col min="15594" max="15829" width="9.140625" style="7"/>
    <col min="15830" max="15830" width="5.85546875" style="7" customWidth="1"/>
    <col min="15831" max="15831" width="7.85546875" style="7" bestFit="1" customWidth="1"/>
    <col min="15832" max="15832" width="0.85546875" style="7" customWidth="1"/>
    <col min="15833" max="15833" width="8.7109375" style="7" bestFit="1" customWidth="1"/>
    <col min="15834" max="15834" width="0.85546875" style="7" customWidth="1"/>
    <col min="15835" max="15835" width="9.5703125" style="7" customWidth="1"/>
    <col min="15836" max="15836" width="0.85546875" style="7" customWidth="1"/>
    <col min="15837" max="15837" width="8.7109375" style="7" bestFit="1" customWidth="1"/>
    <col min="15838" max="15838" width="0.85546875" style="7" customWidth="1"/>
    <col min="15839" max="15839" width="12" style="7" bestFit="1" customWidth="1"/>
    <col min="15840" max="15841" width="10.42578125" style="7" bestFit="1" customWidth="1"/>
    <col min="15842" max="15842" width="14" style="7" bestFit="1" customWidth="1"/>
    <col min="15843" max="15843" width="10.28515625" style="7" bestFit="1" customWidth="1"/>
    <col min="15844" max="15844" width="8.7109375" style="7" bestFit="1" customWidth="1"/>
    <col min="15845" max="15845" width="0.85546875" style="7" customWidth="1"/>
    <col min="15846" max="15848" width="9.140625" style="7"/>
    <col min="15849" max="15849" width="16.85546875" style="7" customWidth="1"/>
    <col min="15850" max="16085" width="9.140625" style="7"/>
    <col min="16086" max="16086" width="5.85546875" style="7" customWidth="1"/>
    <col min="16087" max="16087" width="7.85546875" style="7" bestFit="1" customWidth="1"/>
    <col min="16088" max="16088" width="0.85546875" style="7" customWidth="1"/>
    <col min="16089" max="16089" width="8.7109375" style="7" bestFit="1" customWidth="1"/>
    <col min="16090" max="16090" width="0.85546875" style="7" customWidth="1"/>
    <col min="16091" max="16091" width="9.5703125" style="7" customWidth="1"/>
    <col min="16092" max="16092" width="0.85546875" style="7" customWidth="1"/>
    <col min="16093" max="16093" width="8.7109375" style="7" bestFit="1" customWidth="1"/>
    <col min="16094" max="16094" width="0.85546875" style="7" customWidth="1"/>
    <col min="16095" max="16095" width="12" style="7" bestFit="1" customWidth="1"/>
    <col min="16096" max="16097" width="10.42578125" style="7" bestFit="1" customWidth="1"/>
    <col min="16098" max="16098" width="14" style="7" bestFit="1" customWidth="1"/>
    <col min="16099" max="16099" width="10.28515625" style="7" bestFit="1" customWidth="1"/>
    <col min="16100" max="16100" width="8.7109375" style="7" bestFit="1" customWidth="1"/>
    <col min="16101" max="16101" width="0.85546875" style="7" customWidth="1"/>
    <col min="16102" max="16104" width="9.140625" style="7"/>
    <col min="16105" max="16105" width="16.85546875" style="7" customWidth="1"/>
    <col min="16106" max="16384" width="9.140625" style="7"/>
  </cols>
  <sheetData>
    <row r="1" spans="1:21" s="48" customFormat="1" ht="12.75" x14ac:dyDescent="0.2">
      <c r="A1" s="72" t="s">
        <v>243</v>
      </c>
      <c r="B1" s="40"/>
      <c r="C1" s="40"/>
      <c r="F1" s="40"/>
      <c r="G1" s="40"/>
      <c r="H1" s="40"/>
      <c r="I1" s="40"/>
      <c r="L1" s="40"/>
      <c r="M1" s="40"/>
      <c r="N1" s="40"/>
      <c r="O1" s="40"/>
      <c r="R1" s="40"/>
      <c r="U1" s="40"/>
    </row>
    <row r="2" spans="1:21" ht="21" customHeight="1" x14ac:dyDescent="0.2">
      <c r="A2" s="73" t="s">
        <v>272</v>
      </c>
      <c r="B2" s="96"/>
      <c r="C2" s="96"/>
      <c r="D2" s="6"/>
      <c r="E2" s="6"/>
      <c r="F2" s="96"/>
      <c r="G2" s="96"/>
      <c r="H2" s="96"/>
      <c r="I2" s="96"/>
      <c r="J2" s="6"/>
      <c r="K2" s="6"/>
      <c r="L2" s="96"/>
      <c r="M2" s="96"/>
      <c r="N2" s="96"/>
      <c r="O2" s="96"/>
      <c r="P2" s="6"/>
      <c r="Q2" s="6"/>
      <c r="R2" s="96"/>
      <c r="S2" s="6"/>
      <c r="T2" s="6"/>
      <c r="U2" s="96"/>
    </row>
    <row r="3" spans="1:21" x14ac:dyDescent="0.2">
      <c r="A3" s="24"/>
      <c r="B3" s="38">
        <v>2007</v>
      </c>
      <c r="C3" s="38"/>
      <c r="D3" s="38">
        <v>2008</v>
      </c>
      <c r="E3" s="38"/>
      <c r="F3" s="38">
        <v>2009</v>
      </c>
      <c r="G3" s="38"/>
      <c r="H3" s="38">
        <v>2010</v>
      </c>
      <c r="I3" s="38"/>
      <c r="J3" s="38">
        <v>2011</v>
      </c>
      <c r="K3" s="38"/>
      <c r="L3" s="38">
        <v>2012</v>
      </c>
      <c r="M3" s="38"/>
      <c r="N3" s="38">
        <v>2013</v>
      </c>
      <c r="O3" s="38"/>
      <c r="P3" s="38">
        <v>2014</v>
      </c>
      <c r="Q3" s="38"/>
      <c r="R3" s="38">
        <v>2015</v>
      </c>
      <c r="S3" s="38"/>
      <c r="T3" s="38">
        <v>2016</v>
      </c>
      <c r="U3" s="95"/>
    </row>
    <row r="4" spans="1:21" s="102" customFormat="1" ht="27" customHeight="1" x14ac:dyDescent="0.2">
      <c r="A4" s="178" t="s">
        <v>307</v>
      </c>
      <c r="B4" s="78" t="s">
        <v>124</v>
      </c>
      <c r="C4" s="78" t="s">
        <v>122</v>
      </c>
      <c r="D4" s="78" t="s">
        <v>124</v>
      </c>
      <c r="E4" s="78" t="s">
        <v>122</v>
      </c>
      <c r="F4" s="78" t="s">
        <v>124</v>
      </c>
      <c r="G4" s="78" t="s">
        <v>122</v>
      </c>
      <c r="H4" s="78" t="s">
        <v>124</v>
      </c>
      <c r="I4" s="78" t="s">
        <v>122</v>
      </c>
      <c r="J4" s="78" t="s">
        <v>124</v>
      </c>
      <c r="K4" s="78" t="s">
        <v>122</v>
      </c>
      <c r="L4" s="78" t="s">
        <v>124</v>
      </c>
      <c r="M4" s="78" t="s">
        <v>122</v>
      </c>
      <c r="N4" s="78" t="s">
        <v>124</v>
      </c>
      <c r="O4" s="78" t="s">
        <v>122</v>
      </c>
      <c r="P4" s="78" t="s">
        <v>124</v>
      </c>
      <c r="Q4" s="164" t="s">
        <v>122</v>
      </c>
      <c r="R4" s="78" t="s">
        <v>124</v>
      </c>
      <c r="S4" s="164" t="s">
        <v>122</v>
      </c>
      <c r="T4" s="167" t="s">
        <v>124</v>
      </c>
      <c r="U4" s="163" t="s">
        <v>186</v>
      </c>
    </row>
    <row r="5" spans="1:21" s="102" customFormat="1" ht="15.75" customHeight="1" x14ac:dyDescent="0.2">
      <c r="A5" s="109" t="s">
        <v>273</v>
      </c>
      <c r="B5" s="97" t="s">
        <v>124</v>
      </c>
      <c r="C5" s="97" t="s">
        <v>122</v>
      </c>
      <c r="D5" s="97" t="s">
        <v>124</v>
      </c>
      <c r="E5" s="97" t="s">
        <v>122</v>
      </c>
      <c r="F5" s="97" t="s">
        <v>124</v>
      </c>
      <c r="G5" s="97" t="s">
        <v>122</v>
      </c>
      <c r="H5" s="97" t="s">
        <v>124</v>
      </c>
      <c r="I5" s="97" t="s">
        <v>122</v>
      </c>
      <c r="J5" s="97" t="s">
        <v>124</v>
      </c>
      <c r="K5" s="97" t="s">
        <v>122</v>
      </c>
      <c r="L5" s="97" t="s">
        <v>124</v>
      </c>
      <c r="M5" s="97" t="s">
        <v>122</v>
      </c>
      <c r="N5" s="97" t="s">
        <v>124</v>
      </c>
      <c r="O5" s="97" t="s">
        <v>122</v>
      </c>
      <c r="P5" s="97" t="s">
        <v>124</v>
      </c>
      <c r="Q5" s="98" t="s">
        <v>122</v>
      </c>
      <c r="R5" s="97" t="s">
        <v>124</v>
      </c>
      <c r="S5" s="98" t="s">
        <v>122</v>
      </c>
      <c r="T5" s="205" t="s">
        <v>124</v>
      </c>
      <c r="U5" s="104" t="s">
        <v>122</v>
      </c>
    </row>
    <row r="6" spans="1:21" s="102" customFormat="1" ht="15.75" customHeight="1" x14ac:dyDescent="0.2">
      <c r="A6" s="110" t="s">
        <v>310</v>
      </c>
      <c r="B6" s="97" t="s">
        <v>124</v>
      </c>
      <c r="C6" s="97" t="s">
        <v>122</v>
      </c>
      <c r="D6" s="97" t="s">
        <v>124</v>
      </c>
      <c r="E6" s="97" t="s">
        <v>122</v>
      </c>
      <c r="F6" s="97" t="s">
        <v>124</v>
      </c>
      <c r="G6" s="97" t="s">
        <v>122</v>
      </c>
      <c r="H6" s="97" t="s">
        <v>124</v>
      </c>
      <c r="I6" s="97" t="s">
        <v>122</v>
      </c>
      <c r="J6" s="97" t="s">
        <v>124</v>
      </c>
      <c r="K6" s="97" t="s">
        <v>122</v>
      </c>
      <c r="L6" s="97" t="s">
        <v>124</v>
      </c>
      <c r="M6" s="97" t="s">
        <v>122</v>
      </c>
      <c r="N6" s="97" t="s">
        <v>124</v>
      </c>
      <c r="O6" s="97" t="s">
        <v>122</v>
      </c>
      <c r="P6" s="97" t="s">
        <v>124</v>
      </c>
      <c r="Q6" s="98" t="s">
        <v>122</v>
      </c>
      <c r="R6" s="97" t="s">
        <v>124</v>
      </c>
      <c r="S6" s="98" t="s">
        <v>122</v>
      </c>
      <c r="T6" s="181" t="s">
        <v>124</v>
      </c>
      <c r="U6" s="104" t="s">
        <v>122</v>
      </c>
    </row>
    <row r="7" spans="1:21" s="102" customFormat="1" ht="15.75" customHeight="1" x14ac:dyDescent="0.2">
      <c r="A7" s="179" t="s">
        <v>198</v>
      </c>
      <c r="B7" s="180" t="s">
        <v>124</v>
      </c>
      <c r="C7" s="180" t="s">
        <v>122</v>
      </c>
      <c r="D7" s="180" t="s">
        <v>124</v>
      </c>
      <c r="E7" s="180" t="s">
        <v>122</v>
      </c>
      <c r="F7" s="180" t="s">
        <v>124</v>
      </c>
      <c r="G7" s="180" t="s">
        <v>122</v>
      </c>
      <c r="H7" s="180" t="s">
        <v>124</v>
      </c>
      <c r="I7" s="180" t="s">
        <v>122</v>
      </c>
      <c r="J7" s="180" t="s">
        <v>124</v>
      </c>
      <c r="K7" s="180" t="s">
        <v>122</v>
      </c>
      <c r="L7" s="180" t="s">
        <v>124</v>
      </c>
      <c r="M7" s="180" t="s">
        <v>122</v>
      </c>
      <c r="N7" s="180" t="s">
        <v>124</v>
      </c>
      <c r="O7" s="180" t="s">
        <v>122</v>
      </c>
      <c r="P7" s="180" t="s">
        <v>124</v>
      </c>
      <c r="Q7" s="140" t="s">
        <v>122</v>
      </c>
      <c r="R7" s="180" t="s">
        <v>124</v>
      </c>
      <c r="S7" s="180" t="s">
        <v>122</v>
      </c>
      <c r="T7" s="206" t="s">
        <v>124</v>
      </c>
      <c r="U7" s="142" t="s">
        <v>186</v>
      </c>
    </row>
    <row r="8" spans="1:21" s="102" customFormat="1" ht="31.5" customHeight="1" x14ac:dyDescent="0.2">
      <c r="A8" s="178" t="s">
        <v>278</v>
      </c>
      <c r="B8" s="78">
        <v>1207.47</v>
      </c>
      <c r="C8" s="78" t="s">
        <v>122</v>
      </c>
      <c r="D8" s="78">
        <v>1236.72</v>
      </c>
      <c r="E8" s="78" t="s">
        <v>122</v>
      </c>
      <c r="F8" s="78">
        <v>1244.02</v>
      </c>
      <c r="G8" s="78" t="s">
        <v>122</v>
      </c>
      <c r="H8" s="78">
        <v>1275.3699999999999</v>
      </c>
      <c r="I8" s="78" t="s">
        <v>122</v>
      </c>
      <c r="J8" s="78">
        <v>1333.21</v>
      </c>
      <c r="K8" s="78" t="s">
        <v>122</v>
      </c>
      <c r="L8" s="78">
        <v>1368.61</v>
      </c>
      <c r="M8" s="78" t="s">
        <v>122</v>
      </c>
      <c r="N8" s="78">
        <v>1420.92</v>
      </c>
      <c r="O8" s="78" t="s">
        <v>122</v>
      </c>
      <c r="P8" s="78">
        <v>1434.66</v>
      </c>
      <c r="Q8" s="164" t="s">
        <v>122</v>
      </c>
      <c r="R8" s="78">
        <v>1482.65</v>
      </c>
      <c r="S8" s="164" t="s">
        <v>122</v>
      </c>
      <c r="T8" s="78">
        <v>1546.34</v>
      </c>
      <c r="U8" s="163" t="s">
        <v>122</v>
      </c>
    </row>
    <row r="9" spans="1:21" s="102" customFormat="1" ht="15.75" customHeight="1" x14ac:dyDescent="0.2">
      <c r="A9" s="109" t="s">
        <v>273</v>
      </c>
      <c r="B9" s="97">
        <v>677.51</v>
      </c>
      <c r="C9" s="99" t="s">
        <v>122</v>
      </c>
      <c r="D9" s="97">
        <v>705.52</v>
      </c>
      <c r="E9" s="98" t="s">
        <v>122</v>
      </c>
      <c r="F9" s="97">
        <v>717.45</v>
      </c>
      <c r="G9" s="98" t="s">
        <v>122</v>
      </c>
      <c r="H9" s="97">
        <v>734.14</v>
      </c>
      <c r="I9" s="98" t="s">
        <v>122</v>
      </c>
      <c r="J9" s="97">
        <v>768.28</v>
      </c>
      <c r="K9" s="98" t="s">
        <v>122</v>
      </c>
      <c r="L9" s="97">
        <v>785.62</v>
      </c>
      <c r="M9" s="98" t="s">
        <v>122</v>
      </c>
      <c r="N9" s="97">
        <v>800.62</v>
      </c>
      <c r="O9" s="98" t="s">
        <v>122</v>
      </c>
      <c r="P9" s="97">
        <v>809.97</v>
      </c>
      <c r="Q9" s="98" t="s">
        <v>122</v>
      </c>
      <c r="R9" s="97">
        <v>820.1</v>
      </c>
      <c r="S9" s="98" t="s">
        <v>122</v>
      </c>
      <c r="T9" s="97">
        <v>851.37</v>
      </c>
      <c r="U9" s="104" t="s">
        <v>122</v>
      </c>
    </row>
    <row r="10" spans="1:21" s="102" customFormat="1" ht="15.75" customHeight="1" x14ac:dyDescent="0.2">
      <c r="A10" s="110" t="s">
        <v>308</v>
      </c>
      <c r="B10" s="100" t="s">
        <v>124</v>
      </c>
      <c r="C10" s="100" t="s">
        <v>122</v>
      </c>
      <c r="D10" s="101">
        <v>38852.29</v>
      </c>
      <c r="E10" s="101" t="s">
        <v>122</v>
      </c>
      <c r="F10" s="101">
        <v>37439.620000000003</v>
      </c>
      <c r="G10" s="101" t="s">
        <v>122</v>
      </c>
      <c r="H10" s="101">
        <v>42030.57</v>
      </c>
      <c r="I10" s="101" t="s">
        <v>122</v>
      </c>
      <c r="J10" s="101">
        <v>44865.35</v>
      </c>
      <c r="K10" s="101" t="s">
        <v>122</v>
      </c>
      <c r="L10" s="101">
        <v>40531.050000000003</v>
      </c>
      <c r="M10" s="101" t="s">
        <v>122</v>
      </c>
      <c r="N10" s="101">
        <v>51355.65</v>
      </c>
      <c r="O10" s="101" t="s">
        <v>122</v>
      </c>
      <c r="P10" s="101">
        <v>52539.32</v>
      </c>
      <c r="Q10" s="98" t="s">
        <v>122</v>
      </c>
      <c r="R10" s="101">
        <v>54253.46</v>
      </c>
      <c r="S10" s="98" t="s">
        <v>122</v>
      </c>
      <c r="T10" s="101">
        <v>56465.49</v>
      </c>
      <c r="U10" s="104" t="s">
        <v>122</v>
      </c>
    </row>
    <row r="11" spans="1:21" s="102" customFormat="1" ht="15.75" customHeight="1" x14ac:dyDescent="0.2">
      <c r="A11" s="109" t="s">
        <v>198</v>
      </c>
      <c r="B11" s="97">
        <v>11790.36</v>
      </c>
      <c r="C11" s="97" t="s">
        <v>122</v>
      </c>
      <c r="D11" s="97">
        <v>12139.36</v>
      </c>
      <c r="E11" s="97" t="s">
        <v>122</v>
      </c>
      <c r="F11" s="97">
        <v>12603.53</v>
      </c>
      <c r="G11" s="97" t="s">
        <v>122</v>
      </c>
      <c r="H11" s="97">
        <v>12890.89</v>
      </c>
      <c r="I11" s="97" t="s">
        <v>122</v>
      </c>
      <c r="J11" s="97">
        <v>13618.13</v>
      </c>
      <c r="K11" s="97" t="s">
        <v>122</v>
      </c>
      <c r="L11" s="97">
        <v>14492.41</v>
      </c>
      <c r="M11" s="97" t="s">
        <v>122</v>
      </c>
      <c r="N11" s="97">
        <v>14390.78</v>
      </c>
      <c r="O11" s="97" t="s">
        <v>122</v>
      </c>
      <c r="P11" s="97">
        <v>15197.73</v>
      </c>
      <c r="Q11" s="98" t="s">
        <v>122</v>
      </c>
      <c r="R11" s="97">
        <v>15760.77</v>
      </c>
      <c r="S11" s="98" t="s">
        <v>122</v>
      </c>
      <c r="T11" s="97">
        <v>16078.31</v>
      </c>
      <c r="U11" s="104" t="s">
        <v>122</v>
      </c>
    </row>
    <row r="12" spans="1:21" s="77" customFormat="1" ht="31.5" customHeight="1" x14ac:dyDescent="0.2">
      <c r="A12" s="223" t="s">
        <v>309</v>
      </c>
      <c r="B12" s="225"/>
      <c r="C12" s="225"/>
      <c r="D12" s="225"/>
      <c r="E12" s="225"/>
      <c r="F12" s="225"/>
      <c r="G12" s="225"/>
      <c r="H12" s="225"/>
      <c r="I12" s="225"/>
      <c r="J12" s="225"/>
      <c r="K12" s="225"/>
      <c r="L12" s="225"/>
      <c r="M12" s="225"/>
      <c r="N12" s="225"/>
      <c r="O12" s="225"/>
      <c r="P12" s="225"/>
      <c r="Q12" s="225"/>
      <c r="R12" s="225"/>
      <c r="S12" s="225"/>
      <c r="T12" s="225"/>
      <c r="U12" s="163"/>
    </row>
    <row r="13" spans="1:21" ht="43.5" customHeight="1" x14ac:dyDescent="0.2">
      <c r="A13" s="217" t="s">
        <v>282</v>
      </c>
      <c r="B13" s="217"/>
      <c r="C13" s="217"/>
      <c r="D13" s="217"/>
      <c r="E13" s="217"/>
      <c r="F13" s="217"/>
      <c r="G13" s="217"/>
      <c r="H13" s="217"/>
      <c r="I13" s="217"/>
      <c r="J13" s="217"/>
      <c r="K13" s="217"/>
      <c r="L13" s="217"/>
      <c r="M13" s="217"/>
      <c r="N13" s="217"/>
      <c r="O13" s="217"/>
      <c r="P13" s="217"/>
      <c r="Q13" s="217"/>
      <c r="R13" s="217"/>
      <c r="S13" s="217"/>
      <c r="T13" s="217"/>
      <c r="U13" s="217"/>
    </row>
  </sheetData>
  <mergeCells count="2">
    <mergeCell ref="A13:U13"/>
    <mergeCell ref="A12:T12"/>
  </mergeCell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79998168889431442"/>
  </sheetPr>
  <dimension ref="A1:Y11"/>
  <sheetViews>
    <sheetView zoomScaleNormal="100" workbookViewId="0"/>
  </sheetViews>
  <sheetFormatPr defaultRowHeight="11.25" x14ac:dyDescent="0.2"/>
  <cols>
    <col min="1" max="1" width="46.85546875" style="7" customWidth="1"/>
    <col min="2" max="2" width="5.7109375" style="40" bestFit="1" customWidth="1"/>
    <col min="3" max="3" width="1.140625" style="40" bestFit="1" customWidth="1"/>
    <col min="4" max="4" width="5.7109375" style="7" bestFit="1" customWidth="1"/>
    <col min="5" max="5" width="1.140625" style="7" bestFit="1" customWidth="1"/>
    <col min="6" max="6" width="5.7109375" style="40" bestFit="1" customWidth="1"/>
    <col min="7" max="7" width="1.140625" style="40" bestFit="1" customWidth="1"/>
    <col min="8" max="8" width="5.7109375" style="40" bestFit="1" customWidth="1"/>
    <col min="9" max="9" width="1.140625" style="40" bestFit="1" customWidth="1"/>
    <col min="10" max="10" width="5.7109375" style="7" bestFit="1" customWidth="1"/>
    <col min="11" max="11" width="1.140625" style="7" bestFit="1" customWidth="1"/>
    <col min="12" max="12" width="5.7109375" style="40" bestFit="1" customWidth="1"/>
    <col min="13" max="13" width="1.140625" style="40" bestFit="1" customWidth="1"/>
    <col min="14" max="14" width="5.7109375" style="40" bestFit="1" customWidth="1"/>
    <col min="15" max="15" width="1.140625" style="40" bestFit="1" customWidth="1"/>
    <col min="16" max="16" width="5.7109375" style="7" bestFit="1" customWidth="1"/>
    <col min="17" max="17" width="0.7109375" style="7" customWidth="1"/>
    <col min="18" max="18" width="5.7109375" style="40" bestFit="1" customWidth="1"/>
    <col min="19" max="19" width="1.140625" style="7" bestFit="1" customWidth="1"/>
    <col min="20" max="20" width="5.7109375" style="7" bestFit="1" customWidth="1"/>
    <col min="21" max="21" width="1" style="40" customWidth="1"/>
    <col min="22" max="23" width="9.140625" style="7"/>
    <col min="24" max="25" width="9.140625" style="131"/>
    <col min="26" max="216" width="9.140625" style="7"/>
    <col min="217" max="217" width="5.85546875" style="7" customWidth="1"/>
    <col min="218" max="218" width="7.85546875" style="7" bestFit="1" customWidth="1"/>
    <col min="219" max="219" width="0.85546875" style="7" customWidth="1"/>
    <col min="220" max="220" width="8.7109375" style="7" bestFit="1" customWidth="1"/>
    <col min="221" max="221" width="0.85546875" style="7" customWidth="1"/>
    <col min="222" max="222" width="9.5703125" style="7" customWidth="1"/>
    <col min="223" max="223" width="0.85546875" style="7" customWidth="1"/>
    <col min="224" max="224" width="8.7109375" style="7" bestFit="1" customWidth="1"/>
    <col min="225" max="225" width="0.85546875" style="7" customWidth="1"/>
    <col min="226" max="226" width="12" style="7" bestFit="1" customWidth="1"/>
    <col min="227" max="228" width="10.42578125" style="7" bestFit="1" customWidth="1"/>
    <col min="229" max="229" width="14" style="7" bestFit="1" customWidth="1"/>
    <col min="230" max="230" width="10.28515625" style="7" bestFit="1" customWidth="1"/>
    <col min="231" max="231" width="8.7109375" style="7" bestFit="1" customWidth="1"/>
    <col min="232" max="232" width="0.85546875" style="7" customWidth="1"/>
    <col min="233" max="235" width="9.140625" style="7"/>
    <col min="236" max="236" width="16.85546875" style="7" customWidth="1"/>
    <col min="237" max="472" width="9.140625" style="7"/>
    <col min="473" max="473" width="5.85546875" style="7" customWidth="1"/>
    <col min="474" max="474" width="7.85546875" style="7" bestFit="1" customWidth="1"/>
    <col min="475" max="475" width="0.85546875" style="7" customWidth="1"/>
    <col min="476" max="476" width="8.7109375" style="7" bestFit="1" customWidth="1"/>
    <col min="477" max="477" width="0.85546875" style="7" customWidth="1"/>
    <col min="478" max="478" width="9.5703125" style="7" customWidth="1"/>
    <col min="479" max="479" width="0.85546875" style="7" customWidth="1"/>
    <col min="480" max="480" width="8.7109375" style="7" bestFit="1" customWidth="1"/>
    <col min="481" max="481" width="0.85546875" style="7" customWidth="1"/>
    <col min="482" max="482" width="12" style="7" bestFit="1" customWidth="1"/>
    <col min="483" max="484" width="10.42578125" style="7" bestFit="1" customWidth="1"/>
    <col min="485" max="485" width="14" style="7" bestFit="1" customWidth="1"/>
    <col min="486" max="486" width="10.28515625" style="7" bestFit="1" customWidth="1"/>
    <col min="487" max="487" width="8.7109375" style="7" bestFit="1" customWidth="1"/>
    <col min="488" max="488" width="0.85546875" style="7" customWidth="1"/>
    <col min="489" max="491" width="9.140625" style="7"/>
    <col min="492" max="492" width="16.85546875" style="7" customWidth="1"/>
    <col min="493" max="728" width="9.140625" style="7"/>
    <col min="729" max="729" width="5.85546875" style="7" customWidth="1"/>
    <col min="730" max="730" width="7.85546875" style="7" bestFit="1" customWidth="1"/>
    <col min="731" max="731" width="0.85546875" style="7" customWidth="1"/>
    <col min="732" max="732" width="8.7109375" style="7" bestFit="1" customWidth="1"/>
    <col min="733" max="733" width="0.85546875" style="7" customWidth="1"/>
    <col min="734" max="734" width="9.5703125" style="7" customWidth="1"/>
    <col min="735" max="735" width="0.85546875" style="7" customWidth="1"/>
    <col min="736" max="736" width="8.7109375" style="7" bestFit="1" customWidth="1"/>
    <col min="737" max="737" width="0.85546875" style="7" customWidth="1"/>
    <col min="738" max="738" width="12" style="7" bestFit="1" customWidth="1"/>
    <col min="739" max="740" width="10.42578125" style="7" bestFit="1" customWidth="1"/>
    <col min="741" max="741" width="14" style="7" bestFit="1" customWidth="1"/>
    <col min="742" max="742" width="10.28515625" style="7" bestFit="1" customWidth="1"/>
    <col min="743" max="743" width="8.7109375" style="7" bestFit="1" customWidth="1"/>
    <col min="744" max="744" width="0.85546875" style="7" customWidth="1"/>
    <col min="745" max="747" width="9.140625" style="7"/>
    <col min="748" max="748" width="16.85546875" style="7" customWidth="1"/>
    <col min="749" max="984" width="9.140625" style="7"/>
    <col min="985" max="985" width="5.85546875" style="7" customWidth="1"/>
    <col min="986" max="986" width="7.85546875" style="7" bestFit="1" customWidth="1"/>
    <col min="987" max="987" width="0.85546875" style="7" customWidth="1"/>
    <col min="988" max="988" width="8.7109375" style="7" bestFit="1" customWidth="1"/>
    <col min="989" max="989" width="0.85546875" style="7" customWidth="1"/>
    <col min="990" max="990" width="9.5703125" style="7" customWidth="1"/>
    <col min="991" max="991" width="0.85546875" style="7" customWidth="1"/>
    <col min="992" max="992" width="8.7109375" style="7" bestFit="1" customWidth="1"/>
    <col min="993" max="993" width="0.85546875" style="7" customWidth="1"/>
    <col min="994" max="994" width="12" style="7" bestFit="1" customWidth="1"/>
    <col min="995" max="996" width="10.42578125" style="7" bestFit="1" customWidth="1"/>
    <col min="997" max="997" width="14" style="7" bestFit="1" customWidth="1"/>
    <col min="998" max="998" width="10.28515625" style="7" bestFit="1" customWidth="1"/>
    <col min="999" max="999" width="8.7109375" style="7" bestFit="1" customWidth="1"/>
    <col min="1000" max="1000" width="0.85546875" style="7" customWidth="1"/>
    <col min="1001" max="1003" width="9.140625" style="7"/>
    <col min="1004" max="1004" width="16.85546875" style="7" customWidth="1"/>
    <col min="1005" max="1240" width="9.140625" style="7"/>
    <col min="1241" max="1241" width="5.85546875" style="7" customWidth="1"/>
    <col min="1242" max="1242" width="7.85546875" style="7" bestFit="1" customWidth="1"/>
    <col min="1243" max="1243" width="0.85546875" style="7" customWidth="1"/>
    <col min="1244" max="1244" width="8.7109375" style="7" bestFit="1" customWidth="1"/>
    <col min="1245" max="1245" width="0.85546875" style="7" customWidth="1"/>
    <col min="1246" max="1246" width="9.5703125" style="7" customWidth="1"/>
    <col min="1247" max="1247" width="0.85546875" style="7" customWidth="1"/>
    <col min="1248" max="1248" width="8.7109375" style="7" bestFit="1" customWidth="1"/>
    <col min="1249" max="1249" width="0.85546875" style="7" customWidth="1"/>
    <col min="1250" max="1250" width="12" style="7" bestFit="1" customWidth="1"/>
    <col min="1251" max="1252" width="10.42578125" style="7" bestFit="1" customWidth="1"/>
    <col min="1253" max="1253" width="14" style="7" bestFit="1" customWidth="1"/>
    <col min="1254" max="1254" width="10.28515625" style="7" bestFit="1" customWidth="1"/>
    <col min="1255" max="1255" width="8.7109375" style="7" bestFit="1" customWidth="1"/>
    <col min="1256" max="1256" width="0.85546875" style="7" customWidth="1"/>
    <col min="1257" max="1259" width="9.140625" style="7"/>
    <col min="1260" max="1260" width="16.85546875" style="7" customWidth="1"/>
    <col min="1261" max="1496" width="9.140625" style="7"/>
    <col min="1497" max="1497" width="5.85546875" style="7" customWidth="1"/>
    <col min="1498" max="1498" width="7.85546875" style="7" bestFit="1" customWidth="1"/>
    <col min="1499" max="1499" width="0.85546875" style="7" customWidth="1"/>
    <col min="1500" max="1500" width="8.7109375" style="7" bestFit="1" customWidth="1"/>
    <col min="1501" max="1501" width="0.85546875" style="7" customWidth="1"/>
    <col min="1502" max="1502" width="9.5703125" style="7" customWidth="1"/>
    <col min="1503" max="1503" width="0.85546875" style="7" customWidth="1"/>
    <col min="1504" max="1504" width="8.7109375" style="7" bestFit="1" customWidth="1"/>
    <col min="1505" max="1505" width="0.85546875" style="7" customWidth="1"/>
    <col min="1506" max="1506" width="12" style="7" bestFit="1" customWidth="1"/>
    <col min="1507" max="1508" width="10.42578125" style="7" bestFit="1" customWidth="1"/>
    <col min="1509" max="1509" width="14" style="7" bestFit="1" customWidth="1"/>
    <col min="1510" max="1510" width="10.28515625" style="7" bestFit="1" customWidth="1"/>
    <col min="1511" max="1511" width="8.7109375" style="7" bestFit="1" customWidth="1"/>
    <col min="1512" max="1512" width="0.85546875" style="7" customWidth="1"/>
    <col min="1513" max="1515" width="9.140625" style="7"/>
    <col min="1516" max="1516" width="16.85546875" style="7" customWidth="1"/>
    <col min="1517" max="1752" width="9.140625" style="7"/>
    <col min="1753" max="1753" width="5.85546875" style="7" customWidth="1"/>
    <col min="1754" max="1754" width="7.85546875" style="7" bestFit="1" customWidth="1"/>
    <col min="1755" max="1755" width="0.85546875" style="7" customWidth="1"/>
    <col min="1756" max="1756" width="8.7109375" style="7" bestFit="1" customWidth="1"/>
    <col min="1757" max="1757" width="0.85546875" style="7" customWidth="1"/>
    <col min="1758" max="1758" width="9.5703125" style="7" customWidth="1"/>
    <col min="1759" max="1759" width="0.85546875" style="7" customWidth="1"/>
    <col min="1760" max="1760" width="8.7109375" style="7" bestFit="1" customWidth="1"/>
    <col min="1761" max="1761" width="0.85546875" style="7" customWidth="1"/>
    <col min="1762" max="1762" width="12" style="7" bestFit="1" customWidth="1"/>
    <col min="1763" max="1764" width="10.42578125" style="7" bestFit="1" customWidth="1"/>
    <col min="1765" max="1765" width="14" style="7" bestFit="1" customWidth="1"/>
    <col min="1766" max="1766" width="10.28515625" style="7" bestFit="1" customWidth="1"/>
    <col min="1767" max="1767" width="8.7109375" style="7" bestFit="1" customWidth="1"/>
    <col min="1768" max="1768" width="0.85546875" style="7" customWidth="1"/>
    <col min="1769" max="1771" width="9.140625" style="7"/>
    <col min="1772" max="1772" width="16.85546875" style="7" customWidth="1"/>
    <col min="1773" max="2008" width="9.140625" style="7"/>
    <col min="2009" max="2009" width="5.85546875" style="7" customWidth="1"/>
    <col min="2010" max="2010" width="7.85546875" style="7" bestFit="1" customWidth="1"/>
    <col min="2011" max="2011" width="0.85546875" style="7" customWidth="1"/>
    <col min="2012" max="2012" width="8.7109375" style="7" bestFit="1" customWidth="1"/>
    <col min="2013" max="2013" width="0.85546875" style="7" customWidth="1"/>
    <col min="2014" max="2014" width="9.5703125" style="7" customWidth="1"/>
    <col min="2015" max="2015" width="0.85546875" style="7" customWidth="1"/>
    <col min="2016" max="2016" width="8.7109375" style="7" bestFit="1" customWidth="1"/>
    <col min="2017" max="2017" width="0.85546875" style="7" customWidth="1"/>
    <col min="2018" max="2018" width="12" style="7" bestFit="1" customWidth="1"/>
    <col min="2019" max="2020" width="10.42578125" style="7" bestFit="1" customWidth="1"/>
    <col min="2021" max="2021" width="14" style="7" bestFit="1" customWidth="1"/>
    <col min="2022" max="2022" width="10.28515625" style="7" bestFit="1" customWidth="1"/>
    <col min="2023" max="2023" width="8.7109375" style="7" bestFit="1" customWidth="1"/>
    <col min="2024" max="2024" width="0.85546875" style="7" customWidth="1"/>
    <col min="2025" max="2027" width="9.140625" style="7"/>
    <col min="2028" max="2028" width="16.85546875" style="7" customWidth="1"/>
    <col min="2029" max="2264" width="9.140625" style="7"/>
    <col min="2265" max="2265" width="5.85546875" style="7" customWidth="1"/>
    <col min="2266" max="2266" width="7.85546875" style="7" bestFit="1" customWidth="1"/>
    <col min="2267" max="2267" width="0.85546875" style="7" customWidth="1"/>
    <col min="2268" max="2268" width="8.7109375" style="7" bestFit="1" customWidth="1"/>
    <col min="2269" max="2269" width="0.85546875" style="7" customWidth="1"/>
    <col min="2270" max="2270" width="9.5703125" style="7" customWidth="1"/>
    <col min="2271" max="2271" width="0.85546875" style="7" customWidth="1"/>
    <col min="2272" max="2272" width="8.7109375" style="7" bestFit="1" customWidth="1"/>
    <col min="2273" max="2273" width="0.85546875" style="7" customWidth="1"/>
    <col min="2274" max="2274" width="12" style="7" bestFit="1" customWidth="1"/>
    <col min="2275" max="2276" width="10.42578125" style="7" bestFit="1" customWidth="1"/>
    <col min="2277" max="2277" width="14" style="7" bestFit="1" customWidth="1"/>
    <col min="2278" max="2278" width="10.28515625" style="7" bestFit="1" customWidth="1"/>
    <col min="2279" max="2279" width="8.7109375" style="7" bestFit="1" customWidth="1"/>
    <col min="2280" max="2280" width="0.85546875" style="7" customWidth="1"/>
    <col min="2281" max="2283" width="9.140625" style="7"/>
    <col min="2284" max="2284" width="16.85546875" style="7" customWidth="1"/>
    <col min="2285" max="2520" width="9.140625" style="7"/>
    <col min="2521" max="2521" width="5.85546875" style="7" customWidth="1"/>
    <col min="2522" max="2522" width="7.85546875" style="7" bestFit="1" customWidth="1"/>
    <col min="2523" max="2523" width="0.85546875" style="7" customWidth="1"/>
    <col min="2524" max="2524" width="8.7109375" style="7" bestFit="1" customWidth="1"/>
    <col min="2525" max="2525" width="0.85546875" style="7" customWidth="1"/>
    <col min="2526" max="2526" width="9.5703125" style="7" customWidth="1"/>
    <col min="2527" max="2527" width="0.85546875" style="7" customWidth="1"/>
    <col min="2528" max="2528" width="8.7109375" style="7" bestFit="1" customWidth="1"/>
    <col min="2529" max="2529" width="0.85546875" style="7" customWidth="1"/>
    <col min="2530" max="2530" width="12" style="7" bestFit="1" customWidth="1"/>
    <col min="2531" max="2532" width="10.42578125" style="7" bestFit="1" customWidth="1"/>
    <col min="2533" max="2533" width="14" style="7" bestFit="1" customWidth="1"/>
    <col min="2534" max="2534" width="10.28515625" style="7" bestFit="1" customWidth="1"/>
    <col min="2535" max="2535" width="8.7109375" style="7" bestFit="1" customWidth="1"/>
    <col min="2536" max="2536" width="0.85546875" style="7" customWidth="1"/>
    <col min="2537" max="2539" width="9.140625" style="7"/>
    <col min="2540" max="2540" width="16.85546875" style="7" customWidth="1"/>
    <col min="2541" max="2776" width="9.140625" style="7"/>
    <col min="2777" max="2777" width="5.85546875" style="7" customWidth="1"/>
    <col min="2778" max="2778" width="7.85546875" style="7" bestFit="1" customWidth="1"/>
    <col min="2779" max="2779" width="0.85546875" style="7" customWidth="1"/>
    <col min="2780" max="2780" width="8.7109375" style="7" bestFit="1" customWidth="1"/>
    <col min="2781" max="2781" width="0.85546875" style="7" customWidth="1"/>
    <col min="2782" max="2782" width="9.5703125" style="7" customWidth="1"/>
    <col min="2783" max="2783" width="0.85546875" style="7" customWidth="1"/>
    <col min="2784" max="2784" width="8.7109375" style="7" bestFit="1" customWidth="1"/>
    <col min="2785" max="2785" width="0.85546875" style="7" customWidth="1"/>
    <col min="2786" max="2786" width="12" style="7" bestFit="1" customWidth="1"/>
    <col min="2787" max="2788" width="10.42578125" style="7" bestFit="1" customWidth="1"/>
    <col min="2789" max="2789" width="14" style="7" bestFit="1" customWidth="1"/>
    <col min="2790" max="2790" width="10.28515625" style="7" bestFit="1" customWidth="1"/>
    <col min="2791" max="2791" width="8.7109375" style="7" bestFit="1" customWidth="1"/>
    <col min="2792" max="2792" width="0.85546875" style="7" customWidth="1"/>
    <col min="2793" max="2795" width="9.140625" style="7"/>
    <col min="2796" max="2796" width="16.85546875" style="7" customWidth="1"/>
    <col min="2797" max="3032" width="9.140625" style="7"/>
    <col min="3033" max="3033" width="5.85546875" style="7" customWidth="1"/>
    <col min="3034" max="3034" width="7.85546875" style="7" bestFit="1" customWidth="1"/>
    <col min="3035" max="3035" width="0.85546875" style="7" customWidth="1"/>
    <col min="3036" max="3036" width="8.7109375" style="7" bestFit="1" customWidth="1"/>
    <col min="3037" max="3037" width="0.85546875" style="7" customWidth="1"/>
    <col min="3038" max="3038" width="9.5703125" style="7" customWidth="1"/>
    <col min="3039" max="3039" width="0.85546875" style="7" customWidth="1"/>
    <col min="3040" max="3040" width="8.7109375" style="7" bestFit="1" customWidth="1"/>
    <col min="3041" max="3041" width="0.85546875" style="7" customWidth="1"/>
    <col min="3042" max="3042" width="12" style="7" bestFit="1" customWidth="1"/>
    <col min="3043" max="3044" width="10.42578125" style="7" bestFit="1" customWidth="1"/>
    <col min="3045" max="3045" width="14" style="7" bestFit="1" customWidth="1"/>
    <col min="3046" max="3046" width="10.28515625" style="7" bestFit="1" customWidth="1"/>
    <col min="3047" max="3047" width="8.7109375" style="7" bestFit="1" customWidth="1"/>
    <col min="3048" max="3048" width="0.85546875" style="7" customWidth="1"/>
    <col min="3049" max="3051" width="9.140625" style="7"/>
    <col min="3052" max="3052" width="16.85546875" style="7" customWidth="1"/>
    <col min="3053" max="3288" width="9.140625" style="7"/>
    <col min="3289" max="3289" width="5.85546875" style="7" customWidth="1"/>
    <col min="3290" max="3290" width="7.85546875" style="7" bestFit="1" customWidth="1"/>
    <col min="3291" max="3291" width="0.85546875" style="7" customWidth="1"/>
    <col min="3292" max="3292" width="8.7109375" style="7" bestFit="1" customWidth="1"/>
    <col min="3293" max="3293" width="0.85546875" style="7" customWidth="1"/>
    <col min="3294" max="3294" width="9.5703125" style="7" customWidth="1"/>
    <col min="3295" max="3295" width="0.85546875" style="7" customWidth="1"/>
    <col min="3296" max="3296" width="8.7109375" style="7" bestFit="1" customWidth="1"/>
    <col min="3297" max="3297" width="0.85546875" style="7" customWidth="1"/>
    <col min="3298" max="3298" width="12" style="7" bestFit="1" customWidth="1"/>
    <col min="3299" max="3300" width="10.42578125" style="7" bestFit="1" customWidth="1"/>
    <col min="3301" max="3301" width="14" style="7" bestFit="1" customWidth="1"/>
    <col min="3302" max="3302" width="10.28515625" style="7" bestFit="1" customWidth="1"/>
    <col min="3303" max="3303" width="8.7109375" style="7" bestFit="1" customWidth="1"/>
    <col min="3304" max="3304" width="0.85546875" style="7" customWidth="1"/>
    <col min="3305" max="3307" width="9.140625" style="7"/>
    <col min="3308" max="3308" width="16.85546875" style="7" customWidth="1"/>
    <col min="3309" max="3544" width="9.140625" style="7"/>
    <col min="3545" max="3545" width="5.85546875" style="7" customWidth="1"/>
    <col min="3546" max="3546" width="7.85546875" style="7" bestFit="1" customWidth="1"/>
    <col min="3547" max="3547" width="0.85546875" style="7" customWidth="1"/>
    <col min="3548" max="3548" width="8.7109375" style="7" bestFit="1" customWidth="1"/>
    <col min="3549" max="3549" width="0.85546875" style="7" customWidth="1"/>
    <col min="3550" max="3550" width="9.5703125" style="7" customWidth="1"/>
    <col min="3551" max="3551" width="0.85546875" style="7" customWidth="1"/>
    <col min="3552" max="3552" width="8.7109375" style="7" bestFit="1" customWidth="1"/>
    <col min="3553" max="3553" width="0.85546875" style="7" customWidth="1"/>
    <col min="3554" max="3554" width="12" style="7" bestFit="1" customWidth="1"/>
    <col min="3555" max="3556" width="10.42578125" style="7" bestFit="1" customWidth="1"/>
    <col min="3557" max="3557" width="14" style="7" bestFit="1" customWidth="1"/>
    <col min="3558" max="3558" width="10.28515625" style="7" bestFit="1" customWidth="1"/>
    <col min="3559" max="3559" width="8.7109375" style="7" bestFit="1" customWidth="1"/>
    <col min="3560" max="3560" width="0.85546875" style="7" customWidth="1"/>
    <col min="3561" max="3563" width="9.140625" style="7"/>
    <col min="3564" max="3564" width="16.85546875" style="7" customWidth="1"/>
    <col min="3565" max="3800" width="9.140625" style="7"/>
    <col min="3801" max="3801" width="5.85546875" style="7" customWidth="1"/>
    <col min="3802" max="3802" width="7.85546875" style="7" bestFit="1" customWidth="1"/>
    <col min="3803" max="3803" width="0.85546875" style="7" customWidth="1"/>
    <col min="3804" max="3804" width="8.7109375" style="7" bestFit="1" customWidth="1"/>
    <col min="3805" max="3805" width="0.85546875" style="7" customWidth="1"/>
    <col min="3806" max="3806" width="9.5703125" style="7" customWidth="1"/>
    <col min="3807" max="3807" width="0.85546875" style="7" customWidth="1"/>
    <col min="3808" max="3808" width="8.7109375" style="7" bestFit="1" customWidth="1"/>
    <col min="3809" max="3809" width="0.85546875" style="7" customWidth="1"/>
    <col min="3810" max="3810" width="12" style="7" bestFit="1" customWidth="1"/>
    <col min="3811" max="3812" width="10.42578125" style="7" bestFit="1" customWidth="1"/>
    <col min="3813" max="3813" width="14" style="7" bestFit="1" customWidth="1"/>
    <col min="3814" max="3814" width="10.28515625" style="7" bestFit="1" customWidth="1"/>
    <col min="3815" max="3815" width="8.7109375" style="7" bestFit="1" customWidth="1"/>
    <col min="3816" max="3816" width="0.85546875" style="7" customWidth="1"/>
    <col min="3817" max="3819" width="9.140625" style="7"/>
    <col min="3820" max="3820" width="16.85546875" style="7" customWidth="1"/>
    <col min="3821" max="4056" width="9.140625" style="7"/>
    <col min="4057" max="4057" width="5.85546875" style="7" customWidth="1"/>
    <col min="4058" max="4058" width="7.85546875" style="7" bestFit="1" customWidth="1"/>
    <col min="4059" max="4059" width="0.85546875" style="7" customWidth="1"/>
    <col min="4060" max="4060" width="8.7109375" style="7" bestFit="1" customWidth="1"/>
    <col min="4061" max="4061" width="0.85546875" style="7" customWidth="1"/>
    <col min="4062" max="4062" width="9.5703125" style="7" customWidth="1"/>
    <col min="4063" max="4063" width="0.85546875" style="7" customWidth="1"/>
    <col min="4064" max="4064" width="8.7109375" style="7" bestFit="1" customWidth="1"/>
    <col min="4065" max="4065" width="0.85546875" style="7" customWidth="1"/>
    <col min="4066" max="4066" width="12" style="7" bestFit="1" customWidth="1"/>
    <col min="4067" max="4068" width="10.42578125" style="7" bestFit="1" customWidth="1"/>
    <col min="4069" max="4069" width="14" style="7" bestFit="1" customWidth="1"/>
    <col min="4070" max="4070" width="10.28515625" style="7" bestFit="1" customWidth="1"/>
    <col min="4071" max="4071" width="8.7109375" style="7" bestFit="1" customWidth="1"/>
    <col min="4072" max="4072" width="0.85546875" style="7" customWidth="1"/>
    <col min="4073" max="4075" width="9.140625" style="7"/>
    <col min="4076" max="4076" width="16.85546875" style="7" customWidth="1"/>
    <col min="4077" max="4312" width="9.140625" style="7"/>
    <col min="4313" max="4313" width="5.85546875" style="7" customWidth="1"/>
    <col min="4314" max="4314" width="7.85546875" style="7" bestFit="1" customWidth="1"/>
    <col min="4315" max="4315" width="0.85546875" style="7" customWidth="1"/>
    <col min="4316" max="4316" width="8.7109375" style="7" bestFit="1" customWidth="1"/>
    <col min="4317" max="4317" width="0.85546875" style="7" customWidth="1"/>
    <col min="4318" max="4318" width="9.5703125" style="7" customWidth="1"/>
    <col min="4319" max="4319" width="0.85546875" style="7" customWidth="1"/>
    <col min="4320" max="4320" width="8.7109375" style="7" bestFit="1" customWidth="1"/>
    <col min="4321" max="4321" width="0.85546875" style="7" customWidth="1"/>
    <col min="4322" max="4322" width="12" style="7" bestFit="1" customWidth="1"/>
    <col min="4323" max="4324" width="10.42578125" style="7" bestFit="1" customWidth="1"/>
    <col min="4325" max="4325" width="14" style="7" bestFit="1" customWidth="1"/>
    <col min="4326" max="4326" width="10.28515625" style="7" bestFit="1" customWidth="1"/>
    <col min="4327" max="4327" width="8.7109375" style="7" bestFit="1" customWidth="1"/>
    <col min="4328" max="4328" width="0.85546875" style="7" customWidth="1"/>
    <col min="4329" max="4331" width="9.140625" style="7"/>
    <col min="4332" max="4332" width="16.85546875" style="7" customWidth="1"/>
    <col min="4333" max="4568" width="9.140625" style="7"/>
    <col min="4569" max="4569" width="5.85546875" style="7" customWidth="1"/>
    <col min="4570" max="4570" width="7.85546875" style="7" bestFit="1" customWidth="1"/>
    <col min="4571" max="4571" width="0.85546875" style="7" customWidth="1"/>
    <col min="4572" max="4572" width="8.7109375" style="7" bestFit="1" customWidth="1"/>
    <col min="4573" max="4573" width="0.85546875" style="7" customWidth="1"/>
    <col min="4574" max="4574" width="9.5703125" style="7" customWidth="1"/>
    <col min="4575" max="4575" width="0.85546875" style="7" customWidth="1"/>
    <col min="4576" max="4576" width="8.7109375" style="7" bestFit="1" customWidth="1"/>
    <col min="4577" max="4577" width="0.85546875" style="7" customWidth="1"/>
    <col min="4578" max="4578" width="12" style="7" bestFit="1" customWidth="1"/>
    <col min="4579" max="4580" width="10.42578125" style="7" bestFit="1" customWidth="1"/>
    <col min="4581" max="4581" width="14" style="7" bestFit="1" customWidth="1"/>
    <col min="4582" max="4582" width="10.28515625" style="7" bestFit="1" customWidth="1"/>
    <col min="4583" max="4583" width="8.7109375" style="7" bestFit="1" customWidth="1"/>
    <col min="4584" max="4584" width="0.85546875" style="7" customWidth="1"/>
    <col min="4585" max="4587" width="9.140625" style="7"/>
    <col min="4588" max="4588" width="16.85546875" style="7" customWidth="1"/>
    <col min="4589" max="4824" width="9.140625" style="7"/>
    <col min="4825" max="4825" width="5.85546875" style="7" customWidth="1"/>
    <col min="4826" max="4826" width="7.85546875" style="7" bestFit="1" customWidth="1"/>
    <col min="4827" max="4827" width="0.85546875" style="7" customWidth="1"/>
    <col min="4828" max="4828" width="8.7109375" style="7" bestFit="1" customWidth="1"/>
    <col min="4829" max="4829" width="0.85546875" style="7" customWidth="1"/>
    <col min="4830" max="4830" width="9.5703125" style="7" customWidth="1"/>
    <col min="4831" max="4831" width="0.85546875" style="7" customWidth="1"/>
    <col min="4832" max="4832" width="8.7109375" style="7" bestFit="1" customWidth="1"/>
    <col min="4833" max="4833" width="0.85546875" style="7" customWidth="1"/>
    <col min="4834" max="4834" width="12" style="7" bestFit="1" customWidth="1"/>
    <col min="4835" max="4836" width="10.42578125" style="7" bestFit="1" customWidth="1"/>
    <col min="4837" max="4837" width="14" style="7" bestFit="1" customWidth="1"/>
    <col min="4838" max="4838" width="10.28515625" style="7" bestFit="1" customWidth="1"/>
    <col min="4839" max="4839" width="8.7109375" style="7" bestFit="1" customWidth="1"/>
    <col min="4840" max="4840" width="0.85546875" style="7" customWidth="1"/>
    <col min="4841" max="4843" width="9.140625" style="7"/>
    <col min="4844" max="4844" width="16.85546875" style="7" customWidth="1"/>
    <col min="4845" max="5080" width="9.140625" style="7"/>
    <col min="5081" max="5081" width="5.85546875" style="7" customWidth="1"/>
    <col min="5082" max="5082" width="7.85546875" style="7" bestFit="1" customWidth="1"/>
    <col min="5083" max="5083" width="0.85546875" style="7" customWidth="1"/>
    <col min="5084" max="5084" width="8.7109375" style="7" bestFit="1" customWidth="1"/>
    <col min="5085" max="5085" width="0.85546875" style="7" customWidth="1"/>
    <col min="5086" max="5086" width="9.5703125" style="7" customWidth="1"/>
    <col min="5087" max="5087" width="0.85546875" style="7" customWidth="1"/>
    <col min="5088" max="5088" width="8.7109375" style="7" bestFit="1" customWidth="1"/>
    <col min="5089" max="5089" width="0.85546875" style="7" customWidth="1"/>
    <col min="5090" max="5090" width="12" style="7" bestFit="1" customWidth="1"/>
    <col min="5091" max="5092" width="10.42578125" style="7" bestFit="1" customWidth="1"/>
    <col min="5093" max="5093" width="14" style="7" bestFit="1" customWidth="1"/>
    <col min="5094" max="5094" width="10.28515625" style="7" bestFit="1" customWidth="1"/>
    <col min="5095" max="5095" width="8.7109375" style="7" bestFit="1" customWidth="1"/>
    <col min="5096" max="5096" width="0.85546875" style="7" customWidth="1"/>
    <col min="5097" max="5099" width="9.140625" style="7"/>
    <col min="5100" max="5100" width="16.85546875" style="7" customWidth="1"/>
    <col min="5101" max="5336" width="9.140625" style="7"/>
    <col min="5337" max="5337" width="5.85546875" style="7" customWidth="1"/>
    <col min="5338" max="5338" width="7.85546875" style="7" bestFit="1" customWidth="1"/>
    <col min="5339" max="5339" width="0.85546875" style="7" customWidth="1"/>
    <col min="5340" max="5340" width="8.7109375" style="7" bestFit="1" customWidth="1"/>
    <col min="5341" max="5341" width="0.85546875" style="7" customWidth="1"/>
    <col min="5342" max="5342" width="9.5703125" style="7" customWidth="1"/>
    <col min="5343" max="5343" width="0.85546875" style="7" customWidth="1"/>
    <col min="5344" max="5344" width="8.7109375" style="7" bestFit="1" customWidth="1"/>
    <col min="5345" max="5345" width="0.85546875" style="7" customWidth="1"/>
    <col min="5346" max="5346" width="12" style="7" bestFit="1" customWidth="1"/>
    <col min="5347" max="5348" width="10.42578125" style="7" bestFit="1" customWidth="1"/>
    <col min="5349" max="5349" width="14" style="7" bestFit="1" customWidth="1"/>
    <col min="5350" max="5350" width="10.28515625" style="7" bestFit="1" customWidth="1"/>
    <col min="5351" max="5351" width="8.7109375" style="7" bestFit="1" customWidth="1"/>
    <col min="5352" max="5352" width="0.85546875" style="7" customWidth="1"/>
    <col min="5353" max="5355" width="9.140625" style="7"/>
    <col min="5356" max="5356" width="16.85546875" style="7" customWidth="1"/>
    <col min="5357" max="5592" width="9.140625" style="7"/>
    <col min="5593" max="5593" width="5.85546875" style="7" customWidth="1"/>
    <col min="5594" max="5594" width="7.85546875" style="7" bestFit="1" customWidth="1"/>
    <col min="5595" max="5595" width="0.85546875" style="7" customWidth="1"/>
    <col min="5596" max="5596" width="8.7109375" style="7" bestFit="1" customWidth="1"/>
    <col min="5597" max="5597" width="0.85546875" style="7" customWidth="1"/>
    <col min="5598" max="5598" width="9.5703125" style="7" customWidth="1"/>
    <col min="5599" max="5599" width="0.85546875" style="7" customWidth="1"/>
    <col min="5600" max="5600" width="8.7109375" style="7" bestFit="1" customWidth="1"/>
    <col min="5601" max="5601" width="0.85546875" style="7" customWidth="1"/>
    <col min="5602" max="5602" width="12" style="7" bestFit="1" customWidth="1"/>
    <col min="5603" max="5604" width="10.42578125" style="7" bestFit="1" customWidth="1"/>
    <col min="5605" max="5605" width="14" style="7" bestFit="1" customWidth="1"/>
    <col min="5606" max="5606" width="10.28515625" style="7" bestFit="1" customWidth="1"/>
    <col min="5607" max="5607" width="8.7109375" style="7" bestFit="1" customWidth="1"/>
    <col min="5608" max="5608" width="0.85546875" style="7" customWidth="1"/>
    <col min="5609" max="5611" width="9.140625" style="7"/>
    <col min="5612" max="5612" width="16.85546875" style="7" customWidth="1"/>
    <col min="5613" max="5848" width="9.140625" style="7"/>
    <col min="5849" max="5849" width="5.85546875" style="7" customWidth="1"/>
    <col min="5850" max="5850" width="7.85546875" style="7" bestFit="1" customWidth="1"/>
    <col min="5851" max="5851" width="0.85546875" style="7" customWidth="1"/>
    <col min="5852" max="5852" width="8.7109375" style="7" bestFit="1" customWidth="1"/>
    <col min="5853" max="5853" width="0.85546875" style="7" customWidth="1"/>
    <col min="5854" max="5854" width="9.5703125" style="7" customWidth="1"/>
    <col min="5855" max="5855" width="0.85546875" style="7" customWidth="1"/>
    <col min="5856" max="5856" width="8.7109375" style="7" bestFit="1" customWidth="1"/>
    <col min="5857" max="5857" width="0.85546875" style="7" customWidth="1"/>
    <col min="5858" max="5858" width="12" style="7" bestFit="1" customWidth="1"/>
    <col min="5859" max="5860" width="10.42578125" style="7" bestFit="1" customWidth="1"/>
    <col min="5861" max="5861" width="14" style="7" bestFit="1" customWidth="1"/>
    <col min="5862" max="5862" width="10.28515625" style="7" bestFit="1" customWidth="1"/>
    <col min="5863" max="5863" width="8.7109375" style="7" bestFit="1" customWidth="1"/>
    <col min="5864" max="5864" width="0.85546875" style="7" customWidth="1"/>
    <col min="5865" max="5867" width="9.140625" style="7"/>
    <col min="5868" max="5868" width="16.85546875" style="7" customWidth="1"/>
    <col min="5869" max="6104" width="9.140625" style="7"/>
    <col min="6105" max="6105" width="5.85546875" style="7" customWidth="1"/>
    <col min="6106" max="6106" width="7.85546875" style="7" bestFit="1" customWidth="1"/>
    <col min="6107" max="6107" width="0.85546875" style="7" customWidth="1"/>
    <col min="6108" max="6108" width="8.7109375" style="7" bestFit="1" customWidth="1"/>
    <col min="6109" max="6109" width="0.85546875" style="7" customWidth="1"/>
    <col min="6110" max="6110" width="9.5703125" style="7" customWidth="1"/>
    <col min="6111" max="6111" width="0.85546875" style="7" customWidth="1"/>
    <col min="6112" max="6112" width="8.7109375" style="7" bestFit="1" customWidth="1"/>
    <col min="6113" max="6113" width="0.85546875" style="7" customWidth="1"/>
    <col min="6114" max="6114" width="12" style="7" bestFit="1" customWidth="1"/>
    <col min="6115" max="6116" width="10.42578125" style="7" bestFit="1" customWidth="1"/>
    <col min="6117" max="6117" width="14" style="7" bestFit="1" customWidth="1"/>
    <col min="6118" max="6118" width="10.28515625" style="7" bestFit="1" customWidth="1"/>
    <col min="6119" max="6119" width="8.7109375" style="7" bestFit="1" customWidth="1"/>
    <col min="6120" max="6120" width="0.85546875" style="7" customWidth="1"/>
    <col min="6121" max="6123" width="9.140625" style="7"/>
    <col min="6124" max="6124" width="16.85546875" style="7" customWidth="1"/>
    <col min="6125" max="6360" width="9.140625" style="7"/>
    <col min="6361" max="6361" width="5.85546875" style="7" customWidth="1"/>
    <col min="6362" max="6362" width="7.85546875" style="7" bestFit="1" customWidth="1"/>
    <col min="6363" max="6363" width="0.85546875" style="7" customWidth="1"/>
    <col min="6364" max="6364" width="8.7109375" style="7" bestFit="1" customWidth="1"/>
    <col min="6365" max="6365" width="0.85546875" style="7" customWidth="1"/>
    <col min="6366" max="6366" width="9.5703125" style="7" customWidth="1"/>
    <col min="6367" max="6367" width="0.85546875" style="7" customWidth="1"/>
    <col min="6368" max="6368" width="8.7109375" style="7" bestFit="1" customWidth="1"/>
    <col min="6369" max="6369" width="0.85546875" style="7" customWidth="1"/>
    <col min="6370" max="6370" width="12" style="7" bestFit="1" customWidth="1"/>
    <col min="6371" max="6372" width="10.42578125" style="7" bestFit="1" customWidth="1"/>
    <col min="6373" max="6373" width="14" style="7" bestFit="1" customWidth="1"/>
    <col min="6374" max="6374" width="10.28515625" style="7" bestFit="1" customWidth="1"/>
    <col min="6375" max="6375" width="8.7109375" style="7" bestFit="1" customWidth="1"/>
    <col min="6376" max="6376" width="0.85546875" style="7" customWidth="1"/>
    <col min="6377" max="6379" width="9.140625" style="7"/>
    <col min="6380" max="6380" width="16.85546875" style="7" customWidth="1"/>
    <col min="6381" max="6616" width="9.140625" style="7"/>
    <col min="6617" max="6617" width="5.85546875" style="7" customWidth="1"/>
    <col min="6618" max="6618" width="7.85546875" style="7" bestFit="1" customWidth="1"/>
    <col min="6619" max="6619" width="0.85546875" style="7" customWidth="1"/>
    <col min="6620" max="6620" width="8.7109375" style="7" bestFit="1" customWidth="1"/>
    <col min="6621" max="6621" width="0.85546875" style="7" customWidth="1"/>
    <col min="6622" max="6622" width="9.5703125" style="7" customWidth="1"/>
    <col min="6623" max="6623" width="0.85546875" style="7" customWidth="1"/>
    <col min="6624" max="6624" width="8.7109375" style="7" bestFit="1" customWidth="1"/>
    <col min="6625" max="6625" width="0.85546875" style="7" customWidth="1"/>
    <col min="6626" max="6626" width="12" style="7" bestFit="1" customWidth="1"/>
    <col min="6627" max="6628" width="10.42578125" style="7" bestFit="1" customWidth="1"/>
    <col min="6629" max="6629" width="14" style="7" bestFit="1" customWidth="1"/>
    <col min="6630" max="6630" width="10.28515625" style="7" bestFit="1" customWidth="1"/>
    <col min="6631" max="6631" width="8.7109375" style="7" bestFit="1" customWidth="1"/>
    <col min="6632" max="6632" width="0.85546875" style="7" customWidth="1"/>
    <col min="6633" max="6635" width="9.140625" style="7"/>
    <col min="6636" max="6636" width="16.85546875" style="7" customWidth="1"/>
    <col min="6637" max="6872" width="9.140625" style="7"/>
    <col min="6873" max="6873" width="5.85546875" style="7" customWidth="1"/>
    <col min="6874" max="6874" width="7.85546875" style="7" bestFit="1" customWidth="1"/>
    <col min="6875" max="6875" width="0.85546875" style="7" customWidth="1"/>
    <col min="6876" max="6876" width="8.7109375" style="7" bestFit="1" customWidth="1"/>
    <col min="6877" max="6877" width="0.85546875" style="7" customWidth="1"/>
    <col min="6878" max="6878" width="9.5703125" style="7" customWidth="1"/>
    <col min="6879" max="6879" width="0.85546875" style="7" customWidth="1"/>
    <col min="6880" max="6880" width="8.7109375" style="7" bestFit="1" customWidth="1"/>
    <col min="6881" max="6881" width="0.85546875" style="7" customWidth="1"/>
    <col min="6882" max="6882" width="12" style="7" bestFit="1" customWidth="1"/>
    <col min="6883" max="6884" width="10.42578125" style="7" bestFit="1" customWidth="1"/>
    <col min="6885" max="6885" width="14" style="7" bestFit="1" customWidth="1"/>
    <col min="6886" max="6886" width="10.28515625" style="7" bestFit="1" customWidth="1"/>
    <col min="6887" max="6887" width="8.7109375" style="7" bestFit="1" customWidth="1"/>
    <col min="6888" max="6888" width="0.85546875" style="7" customWidth="1"/>
    <col min="6889" max="6891" width="9.140625" style="7"/>
    <col min="6892" max="6892" width="16.85546875" style="7" customWidth="1"/>
    <col min="6893" max="7128" width="9.140625" style="7"/>
    <col min="7129" max="7129" width="5.85546875" style="7" customWidth="1"/>
    <col min="7130" max="7130" width="7.85546875" style="7" bestFit="1" customWidth="1"/>
    <col min="7131" max="7131" width="0.85546875" style="7" customWidth="1"/>
    <col min="7132" max="7132" width="8.7109375" style="7" bestFit="1" customWidth="1"/>
    <col min="7133" max="7133" width="0.85546875" style="7" customWidth="1"/>
    <col min="7134" max="7134" width="9.5703125" style="7" customWidth="1"/>
    <col min="7135" max="7135" width="0.85546875" style="7" customWidth="1"/>
    <col min="7136" max="7136" width="8.7109375" style="7" bestFit="1" customWidth="1"/>
    <col min="7137" max="7137" width="0.85546875" style="7" customWidth="1"/>
    <col min="7138" max="7138" width="12" style="7" bestFit="1" customWidth="1"/>
    <col min="7139" max="7140" width="10.42578125" style="7" bestFit="1" customWidth="1"/>
    <col min="7141" max="7141" width="14" style="7" bestFit="1" customWidth="1"/>
    <col min="7142" max="7142" width="10.28515625" style="7" bestFit="1" customWidth="1"/>
    <col min="7143" max="7143" width="8.7109375" style="7" bestFit="1" customWidth="1"/>
    <col min="7144" max="7144" width="0.85546875" style="7" customWidth="1"/>
    <col min="7145" max="7147" width="9.140625" style="7"/>
    <col min="7148" max="7148" width="16.85546875" style="7" customWidth="1"/>
    <col min="7149" max="7384" width="9.140625" style="7"/>
    <col min="7385" max="7385" width="5.85546875" style="7" customWidth="1"/>
    <col min="7386" max="7386" width="7.85546875" style="7" bestFit="1" customWidth="1"/>
    <col min="7387" max="7387" width="0.85546875" style="7" customWidth="1"/>
    <col min="7388" max="7388" width="8.7109375" style="7" bestFit="1" customWidth="1"/>
    <col min="7389" max="7389" width="0.85546875" style="7" customWidth="1"/>
    <col min="7390" max="7390" width="9.5703125" style="7" customWidth="1"/>
    <col min="7391" max="7391" width="0.85546875" style="7" customWidth="1"/>
    <col min="7392" max="7392" width="8.7109375" style="7" bestFit="1" customWidth="1"/>
    <col min="7393" max="7393" width="0.85546875" style="7" customWidth="1"/>
    <col min="7394" max="7394" width="12" style="7" bestFit="1" customWidth="1"/>
    <col min="7395" max="7396" width="10.42578125" style="7" bestFit="1" customWidth="1"/>
    <col min="7397" max="7397" width="14" style="7" bestFit="1" customWidth="1"/>
    <col min="7398" max="7398" width="10.28515625" style="7" bestFit="1" customWidth="1"/>
    <col min="7399" max="7399" width="8.7109375" style="7" bestFit="1" customWidth="1"/>
    <col min="7400" max="7400" width="0.85546875" style="7" customWidth="1"/>
    <col min="7401" max="7403" width="9.140625" style="7"/>
    <col min="7404" max="7404" width="16.85546875" style="7" customWidth="1"/>
    <col min="7405" max="7640" width="9.140625" style="7"/>
    <col min="7641" max="7641" width="5.85546875" style="7" customWidth="1"/>
    <col min="7642" max="7642" width="7.85546875" style="7" bestFit="1" customWidth="1"/>
    <col min="7643" max="7643" width="0.85546875" style="7" customWidth="1"/>
    <col min="7644" max="7644" width="8.7109375" style="7" bestFit="1" customWidth="1"/>
    <col min="7645" max="7645" width="0.85546875" style="7" customWidth="1"/>
    <col min="7646" max="7646" width="9.5703125" style="7" customWidth="1"/>
    <col min="7647" max="7647" width="0.85546875" style="7" customWidth="1"/>
    <col min="7648" max="7648" width="8.7109375" style="7" bestFit="1" customWidth="1"/>
    <col min="7649" max="7649" width="0.85546875" style="7" customWidth="1"/>
    <col min="7650" max="7650" width="12" style="7" bestFit="1" customWidth="1"/>
    <col min="7651" max="7652" width="10.42578125" style="7" bestFit="1" customWidth="1"/>
    <col min="7653" max="7653" width="14" style="7" bestFit="1" customWidth="1"/>
    <col min="7654" max="7654" width="10.28515625" style="7" bestFit="1" customWidth="1"/>
    <col min="7655" max="7655" width="8.7109375" style="7" bestFit="1" customWidth="1"/>
    <col min="7656" max="7656" width="0.85546875" style="7" customWidth="1"/>
    <col min="7657" max="7659" width="9.140625" style="7"/>
    <col min="7660" max="7660" width="16.85546875" style="7" customWidth="1"/>
    <col min="7661" max="7896" width="9.140625" style="7"/>
    <col min="7897" max="7897" width="5.85546875" style="7" customWidth="1"/>
    <col min="7898" max="7898" width="7.85546875" style="7" bestFit="1" customWidth="1"/>
    <col min="7899" max="7899" width="0.85546875" style="7" customWidth="1"/>
    <col min="7900" max="7900" width="8.7109375" style="7" bestFit="1" customWidth="1"/>
    <col min="7901" max="7901" width="0.85546875" style="7" customWidth="1"/>
    <col min="7902" max="7902" width="9.5703125" style="7" customWidth="1"/>
    <col min="7903" max="7903" width="0.85546875" style="7" customWidth="1"/>
    <col min="7904" max="7904" width="8.7109375" style="7" bestFit="1" customWidth="1"/>
    <col min="7905" max="7905" width="0.85546875" style="7" customWidth="1"/>
    <col min="7906" max="7906" width="12" style="7" bestFit="1" customWidth="1"/>
    <col min="7907" max="7908" width="10.42578125" style="7" bestFit="1" customWidth="1"/>
    <col min="7909" max="7909" width="14" style="7" bestFit="1" customWidth="1"/>
    <col min="7910" max="7910" width="10.28515625" style="7" bestFit="1" customWidth="1"/>
    <col min="7911" max="7911" width="8.7109375" style="7" bestFit="1" customWidth="1"/>
    <col min="7912" max="7912" width="0.85546875" style="7" customWidth="1"/>
    <col min="7913" max="7915" width="9.140625" style="7"/>
    <col min="7916" max="7916" width="16.85546875" style="7" customWidth="1"/>
    <col min="7917" max="8152" width="9.140625" style="7"/>
    <col min="8153" max="8153" width="5.85546875" style="7" customWidth="1"/>
    <col min="8154" max="8154" width="7.85546875" style="7" bestFit="1" customWidth="1"/>
    <col min="8155" max="8155" width="0.85546875" style="7" customWidth="1"/>
    <col min="8156" max="8156" width="8.7109375" style="7" bestFit="1" customWidth="1"/>
    <col min="8157" max="8157" width="0.85546875" style="7" customWidth="1"/>
    <col min="8158" max="8158" width="9.5703125" style="7" customWidth="1"/>
    <col min="8159" max="8159" width="0.85546875" style="7" customWidth="1"/>
    <col min="8160" max="8160" width="8.7109375" style="7" bestFit="1" customWidth="1"/>
    <col min="8161" max="8161" width="0.85546875" style="7" customWidth="1"/>
    <col min="8162" max="8162" width="12" style="7" bestFit="1" customWidth="1"/>
    <col min="8163" max="8164" width="10.42578125" style="7" bestFit="1" customWidth="1"/>
    <col min="8165" max="8165" width="14" style="7" bestFit="1" customWidth="1"/>
    <col min="8166" max="8166" width="10.28515625" style="7" bestFit="1" customWidth="1"/>
    <col min="8167" max="8167" width="8.7109375" style="7" bestFit="1" customWidth="1"/>
    <col min="8168" max="8168" width="0.85546875" style="7" customWidth="1"/>
    <col min="8169" max="8171" width="9.140625" style="7"/>
    <col min="8172" max="8172" width="16.85546875" style="7" customWidth="1"/>
    <col min="8173" max="8408" width="9.140625" style="7"/>
    <col min="8409" max="8409" width="5.85546875" style="7" customWidth="1"/>
    <col min="8410" max="8410" width="7.85546875" style="7" bestFit="1" customWidth="1"/>
    <col min="8411" max="8411" width="0.85546875" style="7" customWidth="1"/>
    <col min="8412" max="8412" width="8.7109375" style="7" bestFit="1" customWidth="1"/>
    <col min="8413" max="8413" width="0.85546875" style="7" customWidth="1"/>
    <col min="8414" max="8414" width="9.5703125" style="7" customWidth="1"/>
    <col min="8415" max="8415" width="0.85546875" style="7" customWidth="1"/>
    <col min="8416" max="8416" width="8.7109375" style="7" bestFit="1" customWidth="1"/>
    <col min="8417" max="8417" width="0.85546875" style="7" customWidth="1"/>
    <col min="8418" max="8418" width="12" style="7" bestFit="1" customWidth="1"/>
    <col min="8419" max="8420" width="10.42578125" style="7" bestFit="1" customWidth="1"/>
    <col min="8421" max="8421" width="14" style="7" bestFit="1" customWidth="1"/>
    <col min="8422" max="8422" width="10.28515625" style="7" bestFit="1" customWidth="1"/>
    <col min="8423" max="8423" width="8.7109375" style="7" bestFit="1" customWidth="1"/>
    <col min="8424" max="8424" width="0.85546875" style="7" customWidth="1"/>
    <col min="8425" max="8427" width="9.140625" style="7"/>
    <col min="8428" max="8428" width="16.85546875" style="7" customWidth="1"/>
    <col min="8429" max="8664" width="9.140625" style="7"/>
    <col min="8665" max="8665" width="5.85546875" style="7" customWidth="1"/>
    <col min="8666" max="8666" width="7.85546875" style="7" bestFit="1" customWidth="1"/>
    <col min="8667" max="8667" width="0.85546875" style="7" customWidth="1"/>
    <col min="8668" max="8668" width="8.7109375" style="7" bestFit="1" customWidth="1"/>
    <col min="8669" max="8669" width="0.85546875" style="7" customWidth="1"/>
    <col min="8670" max="8670" width="9.5703125" style="7" customWidth="1"/>
    <col min="8671" max="8671" width="0.85546875" style="7" customWidth="1"/>
    <col min="8672" max="8672" width="8.7109375" style="7" bestFit="1" customWidth="1"/>
    <col min="8673" max="8673" width="0.85546875" style="7" customWidth="1"/>
    <col min="8674" max="8674" width="12" style="7" bestFit="1" customWidth="1"/>
    <col min="8675" max="8676" width="10.42578125" style="7" bestFit="1" customWidth="1"/>
    <col min="8677" max="8677" width="14" style="7" bestFit="1" customWidth="1"/>
    <col min="8678" max="8678" width="10.28515625" style="7" bestFit="1" customWidth="1"/>
    <col min="8679" max="8679" width="8.7109375" style="7" bestFit="1" customWidth="1"/>
    <col min="8680" max="8680" width="0.85546875" style="7" customWidth="1"/>
    <col min="8681" max="8683" width="9.140625" style="7"/>
    <col min="8684" max="8684" width="16.85546875" style="7" customWidth="1"/>
    <col min="8685" max="8920" width="9.140625" style="7"/>
    <col min="8921" max="8921" width="5.85546875" style="7" customWidth="1"/>
    <col min="8922" max="8922" width="7.85546875" style="7" bestFit="1" customWidth="1"/>
    <col min="8923" max="8923" width="0.85546875" style="7" customWidth="1"/>
    <col min="8924" max="8924" width="8.7109375" style="7" bestFit="1" customWidth="1"/>
    <col min="8925" max="8925" width="0.85546875" style="7" customWidth="1"/>
    <col min="8926" max="8926" width="9.5703125" style="7" customWidth="1"/>
    <col min="8927" max="8927" width="0.85546875" style="7" customWidth="1"/>
    <col min="8928" max="8928" width="8.7109375" style="7" bestFit="1" customWidth="1"/>
    <col min="8929" max="8929" width="0.85546875" style="7" customWidth="1"/>
    <col min="8930" max="8930" width="12" style="7" bestFit="1" customWidth="1"/>
    <col min="8931" max="8932" width="10.42578125" style="7" bestFit="1" customWidth="1"/>
    <col min="8933" max="8933" width="14" style="7" bestFit="1" customWidth="1"/>
    <col min="8934" max="8934" width="10.28515625" style="7" bestFit="1" customWidth="1"/>
    <col min="8935" max="8935" width="8.7109375" style="7" bestFit="1" customWidth="1"/>
    <col min="8936" max="8936" width="0.85546875" style="7" customWidth="1"/>
    <col min="8937" max="8939" width="9.140625" style="7"/>
    <col min="8940" max="8940" width="16.85546875" style="7" customWidth="1"/>
    <col min="8941" max="9176" width="9.140625" style="7"/>
    <col min="9177" max="9177" width="5.85546875" style="7" customWidth="1"/>
    <col min="9178" max="9178" width="7.85546875" style="7" bestFit="1" customWidth="1"/>
    <col min="9179" max="9179" width="0.85546875" style="7" customWidth="1"/>
    <col min="9180" max="9180" width="8.7109375" style="7" bestFit="1" customWidth="1"/>
    <col min="9181" max="9181" width="0.85546875" style="7" customWidth="1"/>
    <col min="9182" max="9182" width="9.5703125" style="7" customWidth="1"/>
    <col min="9183" max="9183" width="0.85546875" style="7" customWidth="1"/>
    <col min="9184" max="9184" width="8.7109375" style="7" bestFit="1" customWidth="1"/>
    <col min="9185" max="9185" width="0.85546875" style="7" customWidth="1"/>
    <col min="9186" max="9186" width="12" style="7" bestFit="1" customWidth="1"/>
    <col min="9187" max="9188" width="10.42578125" style="7" bestFit="1" customWidth="1"/>
    <col min="9189" max="9189" width="14" style="7" bestFit="1" customWidth="1"/>
    <col min="9190" max="9190" width="10.28515625" style="7" bestFit="1" customWidth="1"/>
    <col min="9191" max="9191" width="8.7109375" style="7" bestFit="1" customWidth="1"/>
    <col min="9192" max="9192" width="0.85546875" style="7" customWidth="1"/>
    <col min="9193" max="9195" width="9.140625" style="7"/>
    <col min="9196" max="9196" width="16.85546875" style="7" customWidth="1"/>
    <col min="9197" max="9432" width="9.140625" style="7"/>
    <col min="9433" max="9433" width="5.85546875" style="7" customWidth="1"/>
    <col min="9434" max="9434" width="7.85546875" style="7" bestFit="1" customWidth="1"/>
    <col min="9435" max="9435" width="0.85546875" style="7" customWidth="1"/>
    <col min="9436" max="9436" width="8.7109375" style="7" bestFit="1" customWidth="1"/>
    <col min="9437" max="9437" width="0.85546875" style="7" customWidth="1"/>
    <col min="9438" max="9438" width="9.5703125" style="7" customWidth="1"/>
    <col min="9439" max="9439" width="0.85546875" style="7" customWidth="1"/>
    <col min="9440" max="9440" width="8.7109375" style="7" bestFit="1" customWidth="1"/>
    <col min="9441" max="9441" width="0.85546875" style="7" customWidth="1"/>
    <col min="9442" max="9442" width="12" style="7" bestFit="1" customWidth="1"/>
    <col min="9443" max="9444" width="10.42578125" style="7" bestFit="1" customWidth="1"/>
    <col min="9445" max="9445" width="14" style="7" bestFit="1" customWidth="1"/>
    <col min="9446" max="9446" width="10.28515625" style="7" bestFit="1" customWidth="1"/>
    <col min="9447" max="9447" width="8.7109375" style="7" bestFit="1" customWidth="1"/>
    <col min="9448" max="9448" width="0.85546875" style="7" customWidth="1"/>
    <col min="9449" max="9451" width="9.140625" style="7"/>
    <col min="9452" max="9452" width="16.85546875" style="7" customWidth="1"/>
    <col min="9453" max="9688" width="9.140625" style="7"/>
    <col min="9689" max="9689" width="5.85546875" style="7" customWidth="1"/>
    <col min="9690" max="9690" width="7.85546875" style="7" bestFit="1" customWidth="1"/>
    <col min="9691" max="9691" width="0.85546875" style="7" customWidth="1"/>
    <col min="9692" max="9692" width="8.7109375" style="7" bestFit="1" customWidth="1"/>
    <col min="9693" max="9693" width="0.85546875" style="7" customWidth="1"/>
    <col min="9694" max="9694" width="9.5703125" style="7" customWidth="1"/>
    <col min="9695" max="9695" width="0.85546875" style="7" customWidth="1"/>
    <col min="9696" max="9696" width="8.7109375" style="7" bestFit="1" customWidth="1"/>
    <col min="9697" max="9697" width="0.85546875" style="7" customWidth="1"/>
    <col min="9698" max="9698" width="12" style="7" bestFit="1" customWidth="1"/>
    <col min="9699" max="9700" width="10.42578125" style="7" bestFit="1" customWidth="1"/>
    <col min="9701" max="9701" width="14" style="7" bestFit="1" customWidth="1"/>
    <col min="9702" max="9702" width="10.28515625" style="7" bestFit="1" customWidth="1"/>
    <col min="9703" max="9703" width="8.7109375" style="7" bestFit="1" customWidth="1"/>
    <col min="9704" max="9704" width="0.85546875" style="7" customWidth="1"/>
    <col min="9705" max="9707" width="9.140625" style="7"/>
    <col min="9708" max="9708" width="16.85546875" style="7" customWidth="1"/>
    <col min="9709" max="9944" width="9.140625" style="7"/>
    <col min="9945" max="9945" width="5.85546875" style="7" customWidth="1"/>
    <col min="9946" max="9946" width="7.85546875" style="7" bestFit="1" customWidth="1"/>
    <col min="9947" max="9947" width="0.85546875" style="7" customWidth="1"/>
    <col min="9948" max="9948" width="8.7109375" style="7" bestFit="1" customWidth="1"/>
    <col min="9949" max="9949" width="0.85546875" style="7" customWidth="1"/>
    <col min="9950" max="9950" width="9.5703125" style="7" customWidth="1"/>
    <col min="9951" max="9951" width="0.85546875" style="7" customWidth="1"/>
    <col min="9952" max="9952" width="8.7109375" style="7" bestFit="1" customWidth="1"/>
    <col min="9953" max="9953" width="0.85546875" style="7" customWidth="1"/>
    <col min="9954" max="9954" width="12" style="7" bestFit="1" customWidth="1"/>
    <col min="9955" max="9956" width="10.42578125" style="7" bestFit="1" customWidth="1"/>
    <col min="9957" max="9957" width="14" style="7" bestFit="1" customWidth="1"/>
    <col min="9958" max="9958" width="10.28515625" style="7" bestFit="1" customWidth="1"/>
    <col min="9959" max="9959" width="8.7109375" style="7" bestFit="1" customWidth="1"/>
    <col min="9960" max="9960" width="0.85546875" style="7" customWidth="1"/>
    <col min="9961" max="9963" width="9.140625" style="7"/>
    <col min="9964" max="9964" width="16.85546875" style="7" customWidth="1"/>
    <col min="9965" max="10200" width="9.140625" style="7"/>
    <col min="10201" max="10201" width="5.85546875" style="7" customWidth="1"/>
    <col min="10202" max="10202" width="7.85546875" style="7" bestFit="1" customWidth="1"/>
    <col min="10203" max="10203" width="0.85546875" style="7" customWidth="1"/>
    <col min="10204" max="10204" width="8.7109375" style="7" bestFit="1" customWidth="1"/>
    <col min="10205" max="10205" width="0.85546875" style="7" customWidth="1"/>
    <col min="10206" max="10206" width="9.5703125" style="7" customWidth="1"/>
    <col min="10207" max="10207" width="0.85546875" style="7" customWidth="1"/>
    <col min="10208" max="10208" width="8.7109375" style="7" bestFit="1" customWidth="1"/>
    <col min="10209" max="10209" width="0.85546875" style="7" customWidth="1"/>
    <col min="10210" max="10210" width="12" style="7" bestFit="1" customWidth="1"/>
    <col min="10211" max="10212" width="10.42578125" style="7" bestFit="1" customWidth="1"/>
    <col min="10213" max="10213" width="14" style="7" bestFit="1" customWidth="1"/>
    <col min="10214" max="10214" width="10.28515625" style="7" bestFit="1" customWidth="1"/>
    <col min="10215" max="10215" width="8.7109375" style="7" bestFit="1" customWidth="1"/>
    <col min="10216" max="10216" width="0.85546875" style="7" customWidth="1"/>
    <col min="10217" max="10219" width="9.140625" style="7"/>
    <col min="10220" max="10220" width="16.85546875" style="7" customWidth="1"/>
    <col min="10221" max="10456" width="9.140625" style="7"/>
    <col min="10457" max="10457" width="5.85546875" style="7" customWidth="1"/>
    <col min="10458" max="10458" width="7.85546875" style="7" bestFit="1" customWidth="1"/>
    <col min="10459" max="10459" width="0.85546875" style="7" customWidth="1"/>
    <col min="10460" max="10460" width="8.7109375" style="7" bestFit="1" customWidth="1"/>
    <col min="10461" max="10461" width="0.85546875" style="7" customWidth="1"/>
    <col min="10462" max="10462" width="9.5703125" style="7" customWidth="1"/>
    <col min="10463" max="10463" width="0.85546875" style="7" customWidth="1"/>
    <col min="10464" max="10464" width="8.7109375" style="7" bestFit="1" customWidth="1"/>
    <col min="10465" max="10465" width="0.85546875" style="7" customWidth="1"/>
    <col min="10466" max="10466" width="12" style="7" bestFit="1" customWidth="1"/>
    <col min="10467" max="10468" width="10.42578125" style="7" bestFit="1" customWidth="1"/>
    <col min="10469" max="10469" width="14" style="7" bestFit="1" customWidth="1"/>
    <col min="10470" max="10470" width="10.28515625" style="7" bestFit="1" customWidth="1"/>
    <col min="10471" max="10471" width="8.7109375" style="7" bestFit="1" customWidth="1"/>
    <col min="10472" max="10472" width="0.85546875" style="7" customWidth="1"/>
    <col min="10473" max="10475" width="9.140625" style="7"/>
    <col min="10476" max="10476" width="16.85546875" style="7" customWidth="1"/>
    <col min="10477" max="10712" width="9.140625" style="7"/>
    <col min="10713" max="10713" width="5.85546875" style="7" customWidth="1"/>
    <col min="10714" max="10714" width="7.85546875" style="7" bestFit="1" customWidth="1"/>
    <col min="10715" max="10715" width="0.85546875" style="7" customWidth="1"/>
    <col min="10716" max="10716" width="8.7109375" style="7" bestFit="1" customWidth="1"/>
    <col min="10717" max="10717" width="0.85546875" style="7" customWidth="1"/>
    <col min="10718" max="10718" width="9.5703125" style="7" customWidth="1"/>
    <col min="10719" max="10719" width="0.85546875" style="7" customWidth="1"/>
    <col min="10720" max="10720" width="8.7109375" style="7" bestFit="1" customWidth="1"/>
    <col min="10721" max="10721" width="0.85546875" style="7" customWidth="1"/>
    <col min="10722" max="10722" width="12" style="7" bestFit="1" customWidth="1"/>
    <col min="10723" max="10724" width="10.42578125" style="7" bestFit="1" customWidth="1"/>
    <col min="10725" max="10725" width="14" style="7" bestFit="1" customWidth="1"/>
    <col min="10726" max="10726" width="10.28515625" style="7" bestFit="1" customWidth="1"/>
    <col min="10727" max="10727" width="8.7109375" style="7" bestFit="1" customWidth="1"/>
    <col min="10728" max="10728" width="0.85546875" style="7" customWidth="1"/>
    <col min="10729" max="10731" width="9.140625" style="7"/>
    <col min="10732" max="10732" width="16.85546875" style="7" customWidth="1"/>
    <col min="10733" max="10968" width="9.140625" style="7"/>
    <col min="10969" max="10969" width="5.85546875" style="7" customWidth="1"/>
    <col min="10970" max="10970" width="7.85546875" style="7" bestFit="1" customWidth="1"/>
    <col min="10971" max="10971" width="0.85546875" style="7" customWidth="1"/>
    <col min="10972" max="10972" width="8.7109375" style="7" bestFit="1" customWidth="1"/>
    <col min="10973" max="10973" width="0.85546875" style="7" customWidth="1"/>
    <col min="10974" max="10974" width="9.5703125" style="7" customWidth="1"/>
    <col min="10975" max="10975" width="0.85546875" style="7" customWidth="1"/>
    <col min="10976" max="10976" width="8.7109375" style="7" bestFit="1" customWidth="1"/>
    <col min="10977" max="10977" width="0.85546875" style="7" customWidth="1"/>
    <col min="10978" max="10978" width="12" style="7" bestFit="1" customWidth="1"/>
    <col min="10979" max="10980" width="10.42578125" style="7" bestFit="1" customWidth="1"/>
    <col min="10981" max="10981" width="14" style="7" bestFit="1" customWidth="1"/>
    <col min="10982" max="10982" width="10.28515625" style="7" bestFit="1" customWidth="1"/>
    <col min="10983" max="10983" width="8.7109375" style="7" bestFit="1" customWidth="1"/>
    <col min="10984" max="10984" width="0.85546875" style="7" customWidth="1"/>
    <col min="10985" max="10987" width="9.140625" style="7"/>
    <col min="10988" max="10988" width="16.85546875" style="7" customWidth="1"/>
    <col min="10989" max="11224" width="9.140625" style="7"/>
    <col min="11225" max="11225" width="5.85546875" style="7" customWidth="1"/>
    <col min="11226" max="11226" width="7.85546875" style="7" bestFit="1" customWidth="1"/>
    <col min="11227" max="11227" width="0.85546875" style="7" customWidth="1"/>
    <col min="11228" max="11228" width="8.7109375" style="7" bestFit="1" customWidth="1"/>
    <col min="11229" max="11229" width="0.85546875" style="7" customWidth="1"/>
    <col min="11230" max="11230" width="9.5703125" style="7" customWidth="1"/>
    <col min="11231" max="11231" width="0.85546875" style="7" customWidth="1"/>
    <col min="11232" max="11232" width="8.7109375" style="7" bestFit="1" customWidth="1"/>
    <col min="11233" max="11233" width="0.85546875" style="7" customWidth="1"/>
    <col min="11234" max="11234" width="12" style="7" bestFit="1" customWidth="1"/>
    <col min="11235" max="11236" width="10.42578125" style="7" bestFit="1" customWidth="1"/>
    <col min="11237" max="11237" width="14" style="7" bestFit="1" customWidth="1"/>
    <col min="11238" max="11238" width="10.28515625" style="7" bestFit="1" customWidth="1"/>
    <col min="11239" max="11239" width="8.7109375" style="7" bestFit="1" customWidth="1"/>
    <col min="11240" max="11240" width="0.85546875" style="7" customWidth="1"/>
    <col min="11241" max="11243" width="9.140625" style="7"/>
    <col min="11244" max="11244" width="16.85546875" style="7" customWidth="1"/>
    <col min="11245" max="11480" width="9.140625" style="7"/>
    <col min="11481" max="11481" width="5.85546875" style="7" customWidth="1"/>
    <col min="11482" max="11482" width="7.85546875" style="7" bestFit="1" customWidth="1"/>
    <col min="11483" max="11483" width="0.85546875" style="7" customWidth="1"/>
    <col min="11484" max="11484" width="8.7109375" style="7" bestFit="1" customWidth="1"/>
    <col min="11485" max="11485" width="0.85546875" style="7" customWidth="1"/>
    <col min="11486" max="11486" width="9.5703125" style="7" customWidth="1"/>
    <col min="11487" max="11487" width="0.85546875" style="7" customWidth="1"/>
    <col min="11488" max="11488" width="8.7109375" style="7" bestFit="1" customWidth="1"/>
    <col min="11489" max="11489" width="0.85546875" style="7" customWidth="1"/>
    <col min="11490" max="11490" width="12" style="7" bestFit="1" customWidth="1"/>
    <col min="11491" max="11492" width="10.42578125" style="7" bestFit="1" customWidth="1"/>
    <col min="11493" max="11493" width="14" style="7" bestFit="1" customWidth="1"/>
    <col min="11494" max="11494" width="10.28515625" style="7" bestFit="1" customWidth="1"/>
    <col min="11495" max="11495" width="8.7109375" style="7" bestFit="1" customWidth="1"/>
    <col min="11496" max="11496" width="0.85546875" style="7" customWidth="1"/>
    <col min="11497" max="11499" width="9.140625" style="7"/>
    <col min="11500" max="11500" width="16.85546875" style="7" customWidth="1"/>
    <col min="11501" max="11736" width="9.140625" style="7"/>
    <col min="11737" max="11737" width="5.85546875" style="7" customWidth="1"/>
    <col min="11738" max="11738" width="7.85546875" style="7" bestFit="1" customWidth="1"/>
    <col min="11739" max="11739" width="0.85546875" style="7" customWidth="1"/>
    <col min="11740" max="11740" width="8.7109375" style="7" bestFit="1" customWidth="1"/>
    <col min="11741" max="11741" width="0.85546875" style="7" customWidth="1"/>
    <col min="11742" max="11742" width="9.5703125" style="7" customWidth="1"/>
    <col min="11743" max="11743" width="0.85546875" style="7" customWidth="1"/>
    <col min="11744" max="11744" width="8.7109375" style="7" bestFit="1" customWidth="1"/>
    <col min="11745" max="11745" width="0.85546875" style="7" customWidth="1"/>
    <col min="11746" max="11746" width="12" style="7" bestFit="1" customWidth="1"/>
    <col min="11747" max="11748" width="10.42578125" style="7" bestFit="1" customWidth="1"/>
    <col min="11749" max="11749" width="14" style="7" bestFit="1" customWidth="1"/>
    <col min="11750" max="11750" width="10.28515625" style="7" bestFit="1" customWidth="1"/>
    <col min="11751" max="11751" width="8.7109375" style="7" bestFit="1" customWidth="1"/>
    <col min="11752" max="11752" width="0.85546875" style="7" customWidth="1"/>
    <col min="11753" max="11755" width="9.140625" style="7"/>
    <col min="11756" max="11756" width="16.85546875" style="7" customWidth="1"/>
    <col min="11757" max="11992" width="9.140625" style="7"/>
    <col min="11993" max="11993" width="5.85546875" style="7" customWidth="1"/>
    <col min="11994" max="11994" width="7.85546875" style="7" bestFit="1" customWidth="1"/>
    <col min="11995" max="11995" width="0.85546875" style="7" customWidth="1"/>
    <col min="11996" max="11996" width="8.7109375" style="7" bestFit="1" customWidth="1"/>
    <col min="11997" max="11997" width="0.85546875" style="7" customWidth="1"/>
    <col min="11998" max="11998" width="9.5703125" style="7" customWidth="1"/>
    <col min="11999" max="11999" width="0.85546875" style="7" customWidth="1"/>
    <col min="12000" max="12000" width="8.7109375" style="7" bestFit="1" customWidth="1"/>
    <col min="12001" max="12001" width="0.85546875" style="7" customWidth="1"/>
    <col min="12002" max="12002" width="12" style="7" bestFit="1" customWidth="1"/>
    <col min="12003" max="12004" width="10.42578125" style="7" bestFit="1" customWidth="1"/>
    <col min="12005" max="12005" width="14" style="7" bestFit="1" customWidth="1"/>
    <col min="12006" max="12006" width="10.28515625" style="7" bestFit="1" customWidth="1"/>
    <col min="12007" max="12007" width="8.7109375" style="7" bestFit="1" customWidth="1"/>
    <col min="12008" max="12008" width="0.85546875" style="7" customWidth="1"/>
    <col min="12009" max="12011" width="9.140625" style="7"/>
    <col min="12012" max="12012" width="16.85546875" style="7" customWidth="1"/>
    <col min="12013" max="12248" width="9.140625" style="7"/>
    <col min="12249" max="12249" width="5.85546875" style="7" customWidth="1"/>
    <col min="12250" max="12250" width="7.85546875" style="7" bestFit="1" customWidth="1"/>
    <col min="12251" max="12251" width="0.85546875" style="7" customWidth="1"/>
    <col min="12252" max="12252" width="8.7109375" style="7" bestFit="1" customWidth="1"/>
    <col min="12253" max="12253" width="0.85546875" style="7" customWidth="1"/>
    <col min="12254" max="12254" width="9.5703125" style="7" customWidth="1"/>
    <col min="12255" max="12255" width="0.85546875" style="7" customWidth="1"/>
    <col min="12256" max="12256" width="8.7109375" style="7" bestFit="1" customWidth="1"/>
    <col min="12257" max="12257" width="0.85546875" style="7" customWidth="1"/>
    <col min="12258" max="12258" width="12" style="7" bestFit="1" customWidth="1"/>
    <col min="12259" max="12260" width="10.42578125" style="7" bestFit="1" customWidth="1"/>
    <col min="12261" max="12261" width="14" style="7" bestFit="1" customWidth="1"/>
    <col min="12262" max="12262" width="10.28515625" style="7" bestFit="1" customWidth="1"/>
    <col min="12263" max="12263" width="8.7109375" style="7" bestFit="1" customWidth="1"/>
    <col min="12264" max="12264" width="0.85546875" style="7" customWidth="1"/>
    <col min="12265" max="12267" width="9.140625" style="7"/>
    <col min="12268" max="12268" width="16.85546875" style="7" customWidth="1"/>
    <col min="12269" max="12504" width="9.140625" style="7"/>
    <col min="12505" max="12505" width="5.85546875" style="7" customWidth="1"/>
    <col min="12506" max="12506" width="7.85546875" style="7" bestFit="1" customWidth="1"/>
    <col min="12507" max="12507" width="0.85546875" style="7" customWidth="1"/>
    <col min="12508" max="12508" width="8.7109375" style="7" bestFit="1" customWidth="1"/>
    <col min="12509" max="12509" width="0.85546875" style="7" customWidth="1"/>
    <col min="12510" max="12510" width="9.5703125" style="7" customWidth="1"/>
    <col min="12511" max="12511" width="0.85546875" style="7" customWidth="1"/>
    <col min="12512" max="12512" width="8.7109375" style="7" bestFit="1" customWidth="1"/>
    <col min="12513" max="12513" width="0.85546875" style="7" customWidth="1"/>
    <col min="12514" max="12514" width="12" style="7" bestFit="1" customWidth="1"/>
    <col min="12515" max="12516" width="10.42578125" style="7" bestFit="1" customWidth="1"/>
    <col min="12517" max="12517" width="14" style="7" bestFit="1" customWidth="1"/>
    <col min="12518" max="12518" width="10.28515625" style="7" bestFit="1" customWidth="1"/>
    <col min="12519" max="12519" width="8.7109375" style="7" bestFit="1" customWidth="1"/>
    <col min="12520" max="12520" width="0.85546875" style="7" customWidth="1"/>
    <col min="12521" max="12523" width="9.140625" style="7"/>
    <col min="12524" max="12524" width="16.85546875" style="7" customWidth="1"/>
    <col min="12525" max="12760" width="9.140625" style="7"/>
    <col min="12761" max="12761" width="5.85546875" style="7" customWidth="1"/>
    <col min="12762" max="12762" width="7.85546875" style="7" bestFit="1" customWidth="1"/>
    <col min="12763" max="12763" width="0.85546875" style="7" customWidth="1"/>
    <col min="12764" max="12764" width="8.7109375" style="7" bestFit="1" customWidth="1"/>
    <col min="12765" max="12765" width="0.85546875" style="7" customWidth="1"/>
    <col min="12766" max="12766" width="9.5703125" style="7" customWidth="1"/>
    <col min="12767" max="12767" width="0.85546875" style="7" customWidth="1"/>
    <col min="12768" max="12768" width="8.7109375" style="7" bestFit="1" customWidth="1"/>
    <col min="12769" max="12769" width="0.85546875" style="7" customWidth="1"/>
    <col min="12770" max="12770" width="12" style="7" bestFit="1" customWidth="1"/>
    <col min="12771" max="12772" width="10.42578125" style="7" bestFit="1" customWidth="1"/>
    <col min="12773" max="12773" width="14" style="7" bestFit="1" customWidth="1"/>
    <col min="12774" max="12774" width="10.28515625" style="7" bestFit="1" customWidth="1"/>
    <col min="12775" max="12775" width="8.7109375" style="7" bestFit="1" customWidth="1"/>
    <col min="12776" max="12776" width="0.85546875" style="7" customWidth="1"/>
    <col min="12777" max="12779" width="9.140625" style="7"/>
    <col min="12780" max="12780" width="16.85546875" style="7" customWidth="1"/>
    <col min="12781" max="13016" width="9.140625" style="7"/>
    <col min="13017" max="13017" width="5.85546875" style="7" customWidth="1"/>
    <col min="13018" max="13018" width="7.85546875" style="7" bestFit="1" customWidth="1"/>
    <col min="13019" max="13019" width="0.85546875" style="7" customWidth="1"/>
    <col min="13020" max="13020" width="8.7109375" style="7" bestFit="1" customWidth="1"/>
    <col min="13021" max="13021" width="0.85546875" style="7" customWidth="1"/>
    <col min="13022" max="13022" width="9.5703125" style="7" customWidth="1"/>
    <col min="13023" max="13023" width="0.85546875" style="7" customWidth="1"/>
    <col min="13024" max="13024" width="8.7109375" style="7" bestFit="1" customWidth="1"/>
    <col min="13025" max="13025" width="0.85546875" style="7" customWidth="1"/>
    <col min="13026" max="13026" width="12" style="7" bestFit="1" customWidth="1"/>
    <col min="13027" max="13028" width="10.42578125" style="7" bestFit="1" customWidth="1"/>
    <col min="13029" max="13029" width="14" style="7" bestFit="1" customWidth="1"/>
    <col min="13030" max="13030" width="10.28515625" style="7" bestFit="1" customWidth="1"/>
    <col min="13031" max="13031" width="8.7109375" style="7" bestFit="1" customWidth="1"/>
    <col min="13032" max="13032" width="0.85546875" style="7" customWidth="1"/>
    <col min="13033" max="13035" width="9.140625" style="7"/>
    <col min="13036" max="13036" width="16.85546875" style="7" customWidth="1"/>
    <col min="13037" max="13272" width="9.140625" style="7"/>
    <col min="13273" max="13273" width="5.85546875" style="7" customWidth="1"/>
    <col min="13274" max="13274" width="7.85546875" style="7" bestFit="1" customWidth="1"/>
    <col min="13275" max="13275" width="0.85546875" style="7" customWidth="1"/>
    <col min="13276" max="13276" width="8.7109375" style="7" bestFit="1" customWidth="1"/>
    <col min="13277" max="13277" width="0.85546875" style="7" customWidth="1"/>
    <col min="13278" max="13278" width="9.5703125" style="7" customWidth="1"/>
    <col min="13279" max="13279" width="0.85546875" style="7" customWidth="1"/>
    <col min="13280" max="13280" width="8.7109375" style="7" bestFit="1" customWidth="1"/>
    <col min="13281" max="13281" width="0.85546875" style="7" customWidth="1"/>
    <col min="13282" max="13282" width="12" style="7" bestFit="1" customWidth="1"/>
    <col min="13283" max="13284" width="10.42578125" style="7" bestFit="1" customWidth="1"/>
    <col min="13285" max="13285" width="14" style="7" bestFit="1" customWidth="1"/>
    <col min="13286" max="13286" width="10.28515625" style="7" bestFit="1" customWidth="1"/>
    <col min="13287" max="13287" width="8.7109375" style="7" bestFit="1" customWidth="1"/>
    <col min="13288" max="13288" width="0.85546875" style="7" customWidth="1"/>
    <col min="13289" max="13291" width="9.140625" style="7"/>
    <col min="13292" max="13292" width="16.85546875" style="7" customWidth="1"/>
    <col min="13293" max="13528" width="9.140625" style="7"/>
    <col min="13529" max="13529" width="5.85546875" style="7" customWidth="1"/>
    <col min="13530" max="13530" width="7.85546875" style="7" bestFit="1" customWidth="1"/>
    <col min="13531" max="13531" width="0.85546875" style="7" customWidth="1"/>
    <col min="13532" max="13532" width="8.7109375" style="7" bestFit="1" customWidth="1"/>
    <col min="13533" max="13533" width="0.85546875" style="7" customWidth="1"/>
    <col min="13534" max="13534" width="9.5703125" style="7" customWidth="1"/>
    <col min="13535" max="13535" width="0.85546875" style="7" customWidth="1"/>
    <col min="13536" max="13536" width="8.7109375" style="7" bestFit="1" customWidth="1"/>
    <col min="13537" max="13537" width="0.85546875" style="7" customWidth="1"/>
    <col min="13538" max="13538" width="12" style="7" bestFit="1" customWidth="1"/>
    <col min="13539" max="13540" width="10.42578125" style="7" bestFit="1" customWidth="1"/>
    <col min="13541" max="13541" width="14" style="7" bestFit="1" customWidth="1"/>
    <col min="13542" max="13542" width="10.28515625" style="7" bestFit="1" customWidth="1"/>
    <col min="13543" max="13543" width="8.7109375" style="7" bestFit="1" customWidth="1"/>
    <col min="13544" max="13544" width="0.85546875" style="7" customWidth="1"/>
    <col min="13545" max="13547" width="9.140625" style="7"/>
    <col min="13548" max="13548" width="16.85546875" style="7" customWidth="1"/>
    <col min="13549" max="13784" width="9.140625" style="7"/>
    <col min="13785" max="13785" width="5.85546875" style="7" customWidth="1"/>
    <col min="13786" max="13786" width="7.85546875" style="7" bestFit="1" customWidth="1"/>
    <col min="13787" max="13787" width="0.85546875" style="7" customWidth="1"/>
    <col min="13788" max="13788" width="8.7109375" style="7" bestFit="1" customWidth="1"/>
    <col min="13789" max="13789" width="0.85546875" style="7" customWidth="1"/>
    <col min="13790" max="13790" width="9.5703125" style="7" customWidth="1"/>
    <col min="13791" max="13791" width="0.85546875" style="7" customWidth="1"/>
    <col min="13792" max="13792" width="8.7109375" style="7" bestFit="1" customWidth="1"/>
    <col min="13793" max="13793" width="0.85546875" style="7" customWidth="1"/>
    <col min="13794" max="13794" width="12" style="7" bestFit="1" customWidth="1"/>
    <col min="13795" max="13796" width="10.42578125" style="7" bestFit="1" customWidth="1"/>
    <col min="13797" max="13797" width="14" style="7" bestFit="1" customWidth="1"/>
    <col min="13798" max="13798" width="10.28515625" style="7" bestFit="1" customWidth="1"/>
    <col min="13799" max="13799" width="8.7109375" style="7" bestFit="1" customWidth="1"/>
    <col min="13800" max="13800" width="0.85546875" style="7" customWidth="1"/>
    <col min="13801" max="13803" width="9.140625" style="7"/>
    <col min="13804" max="13804" width="16.85546875" style="7" customWidth="1"/>
    <col min="13805" max="14040" width="9.140625" style="7"/>
    <col min="14041" max="14041" width="5.85546875" style="7" customWidth="1"/>
    <col min="14042" max="14042" width="7.85546875" style="7" bestFit="1" customWidth="1"/>
    <col min="14043" max="14043" width="0.85546875" style="7" customWidth="1"/>
    <col min="14044" max="14044" width="8.7109375" style="7" bestFit="1" customWidth="1"/>
    <col min="14045" max="14045" width="0.85546875" style="7" customWidth="1"/>
    <col min="14046" max="14046" width="9.5703125" style="7" customWidth="1"/>
    <col min="14047" max="14047" width="0.85546875" style="7" customWidth="1"/>
    <col min="14048" max="14048" width="8.7109375" style="7" bestFit="1" customWidth="1"/>
    <col min="14049" max="14049" width="0.85546875" style="7" customWidth="1"/>
    <col min="14050" max="14050" width="12" style="7" bestFit="1" customWidth="1"/>
    <col min="14051" max="14052" width="10.42578125" style="7" bestFit="1" customWidth="1"/>
    <col min="14053" max="14053" width="14" style="7" bestFit="1" customWidth="1"/>
    <col min="14054" max="14054" width="10.28515625" style="7" bestFit="1" customWidth="1"/>
    <col min="14055" max="14055" width="8.7109375" style="7" bestFit="1" customWidth="1"/>
    <col min="14056" max="14056" width="0.85546875" style="7" customWidth="1"/>
    <col min="14057" max="14059" width="9.140625" style="7"/>
    <col min="14060" max="14060" width="16.85546875" style="7" customWidth="1"/>
    <col min="14061" max="14296" width="9.140625" style="7"/>
    <col min="14297" max="14297" width="5.85546875" style="7" customWidth="1"/>
    <col min="14298" max="14298" width="7.85546875" style="7" bestFit="1" customWidth="1"/>
    <col min="14299" max="14299" width="0.85546875" style="7" customWidth="1"/>
    <col min="14300" max="14300" width="8.7109375" style="7" bestFit="1" customWidth="1"/>
    <col min="14301" max="14301" width="0.85546875" style="7" customWidth="1"/>
    <col min="14302" max="14302" width="9.5703125" style="7" customWidth="1"/>
    <col min="14303" max="14303" width="0.85546875" style="7" customWidth="1"/>
    <col min="14304" max="14304" width="8.7109375" style="7" bestFit="1" customWidth="1"/>
    <col min="14305" max="14305" width="0.85546875" style="7" customWidth="1"/>
    <col min="14306" max="14306" width="12" style="7" bestFit="1" customWidth="1"/>
    <col min="14307" max="14308" width="10.42578125" style="7" bestFit="1" customWidth="1"/>
    <col min="14309" max="14309" width="14" style="7" bestFit="1" customWidth="1"/>
    <col min="14310" max="14310" width="10.28515625" style="7" bestFit="1" customWidth="1"/>
    <col min="14311" max="14311" width="8.7109375" style="7" bestFit="1" customWidth="1"/>
    <col min="14312" max="14312" width="0.85546875" style="7" customWidth="1"/>
    <col min="14313" max="14315" width="9.140625" style="7"/>
    <col min="14316" max="14316" width="16.85546875" style="7" customWidth="1"/>
    <col min="14317" max="14552" width="9.140625" style="7"/>
    <col min="14553" max="14553" width="5.85546875" style="7" customWidth="1"/>
    <col min="14554" max="14554" width="7.85546875" style="7" bestFit="1" customWidth="1"/>
    <col min="14555" max="14555" width="0.85546875" style="7" customWidth="1"/>
    <col min="14556" max="14556" width="8.7109375" style="7" bestFit="1" customWidth="1"/>
    <col min="14557" max="14557" width="0.85546875" style="7" customWidth="1"/>
    <col min="14558" max="14558" width="9.5703125" style="7" customWidth="1"/>
    <col min="14559" max="14559" width="0.85546875" style="7" customWidth="1"/>
    <col min="14560" max="14560" width="8.7109375" style="7" bestFit="1" customWidth="1"/>
    <col min="14561" max="14561" width="0.85546875" style="7" customWidth="1"/>
    <col min="14562" max="14562" width="12" style="7" bestFit="1" customWidth="1"/>
    <col min="14563" max="14564" width="10.42578125" style="7" bestFit="1" customWidth="1"/>
    <col min="14565" max="14565" width="14" style="7" bestFit="1" customWidth="1"/>
    <col min="14566" max="14566" width="10.28515625" style="7" bestFit="1" customWidth="1"/>
    <col min="14567" max="14567" width="8.7109375" style="7" bestFit="1" customWidth="1"/>
    <col min="14568" max="14568" width="0.85546875" style="7" customWidth="1"/>
    <col min="14569" max="14571" width="9.140625" style="7"/>
    <col min="14572" max="14572" width="16.85546875" style="7" customWidth="1"/>
    <col min="14573" max="14808" width="9.140625" style="7"/>
    <col min="14809" max="14809" width="5.85546875" style="7" customWidth="1"/>
    <col min="14810" max="14810" width="7.85546875" style="7" bestFit="1" customWidth="1"/>
    <col min="14811" max="14811" width="0.85546875" style="7" customWidth="1"/>
    <col min="14812" max="14812" width="8.7109375" style="7" bestFit="1" customWidth="1"/>
    <col min="14813" max="14813" width="0.85546875" style="7" customWidth="1"/>
    <col min="14814" max="14814" width="9.5703125" style="7" customWidth="1"/>
    <col min="14815" max="14815" width="0.85546875" style="7" customWidth="1"/>
    <col min="14816" max="14816" width="8.7109375" style="7" bestFit="1" customWidth="1"/>
    <col min="14817" max="14817" width="0.85546875" style="7" customWidth="1"/>
    <col min="14818" max="14818" width="12" style="7" bestFit="1" customWidth="1"/>
    <col min="14819" max="14820" width="10.42578125" style="7" bestFit="1" customWidth="1"/>
    <col min="14821" max="14821" width="14" style="7" bestFit="1" customWidth="1"/>
    <col min="14822" max="14822" width="10.28515625" style="7" bestFit="1" customWidth="1"/>
    <col min="14823" max="14823" width="8.7109375" style="7" bestFit="1" customWidth="1"/>
    <col min="14824" max="14824" width="0.85546875" style="7" customWidth="1"/>
    <col min="14825" max="14827" width="9.140625" style="7"/>
    <col min="14828" max="14828" width="16.85546875" style="7" customWidth="1"/>
    <col min="14829" max="15064" width="9.140625" style="7"/>
    <col min="15065" max="15065" width="5.85546875" style="7" customWidth="1"/>
    <col min="15066" max="15066" width="7.85546875" style="7" bestFit="1" customWidth="1"/>
    <col min="15067" max="15067" width="0.85546875" style="7" customWidth="1"/>
    <col min="15068" max="15068" width="8.7109375" style="7" bestFit="1" customWidth="1"/>
    <col min="15069" max="15069" width="0.85546875" style="7" customWidth="1"/>
    <col min="15070" max="15070" width="9.5703125" style="7" customWidth="1"/>
    <col min="15071" max="15071" width="0.85546875" style="7" customWidth="1"/>
    <col min="15072" max="15072" width="8.7109375" style="7" bestFit="1" customWidth="1"/>
    <col min="15073" max="15073" width="0.85546875" style="7" customWidth="1"/>
    <col min="15074" max="15074" width="12" style="7" bestFit="1" customWidth="1"/>
    <col min="15075" max="15076" width="10.42578125" style="7" bestFit="1" customWidth="1"/>
    <col min="15077" max="15077" width="14" style="7" bestFit="1" customWidth="1"/>
    <col min="15078" max="15078" width="10.28515625" style="7" bestFit="1" customWidth="1"/>
    <col min="15079" max="15079" width="8.7109375" style="7" bestFit="1" customWidth="1"/>
    <col min="15080" max="15080" width="0.85546875" style="7" customWidth="1"/>
    <col min="15081" max="15083" width="9.140625" style="7"/>
    <col min="15084" max="15084" width="16.85546875" style="7" customWidth="1"/>
    <col min="15085" max="15320" width="9.140625" style="7"/>
    <col min="15321" max="15321" width="5.85546875" style="7" customWidth="1"/>
    <col min="15322" max="15322" width="7.85546875" style="7" bestFit="1" customWidth="1"/>
    <col min="15323" max="15323" width="0.85546875" style="7" customWidth="1"/>
    <col min="15324" max="15324" width="8.7109375" style="7" bestFit="1" customWidth="1"/>
    <col min="15325" max="15325" width="0.85546875" style="7" customWidth="1"/>
    <col min="15326" max="15326" width="9.5703125" style="7" customWidth="1"/>
    <col min="15327" max="15327" width="0.85546875" style="7" customWidth="1"/>
    <col min="15328" max="15328" width="8.7109375" style="7" bestFit="1" customWidth="1"/>
    <col min="15329" max="15329" width="0.85546875" style="7" customWidth="1"/>
    <col min="15330" max="15330" width="12" style="7" bestFit="1" customWidth="1"/>
    <col min="15331" max="15332" width="10.42578125" style="7" bestFit="1" customWidth="1"/>
    <col min="15333" max="15333" width="14" style="7" bestFit="1" customWidth="1"/>
    <col min="15334" max="15334" width="10.28515625" style="7" bestFit="1" customWidth="1"/>
    <col min="15335" max="15335" width="8.7109375" style="7" bestFit="1" customWidth="1"/>
    <col min="15336" max="15336" width="0.85546875" style="7" customWidth="1"/>
    <col min="15337" max="15339" width="9.140625" style="7"/>
    <col min="15340" max="15340" width="16.85546875" style="7" customWidth="1"/>
    <col min="15341" max="15576" width="9.140625" style="7"/>
    <col min="15577" max="15577" width="5.85546875" style="7" customWidth="1"/>
    <col min="15578" max="15578" width="7.85546875" style="7" bestFit="1" customWidth="1"/>
    <col min="15579" max="15579" width="0.85546875" style="7" customWidth="1"/>
    <col min="15580" max="15580" width="8.7109375" style="7" bestFit="1" customWidth="1"/>
    <col min="15581" max="15581" width="0.85546875" style="7" customWidth="1"/>
    <col min="15582" max="15582" width="9.5703125" style="7" customWidth="1"/>
    <col min="15583" max="15583" width="0.85546875" style="7" customWidth="1"/>
    <col min="15584" max="15584" width="8.7109375" style="7" bestFit="1" customWidth="1"/>
    <col min="15585" max="15585" width="0.85546875" style="7" customWidth="1"/>
    <col min="15586" max="15586" width="12" style="7" bestFit="1" customWidth="1"/>
    <col min="15587" max="15588" width="10.42578125" style="7" bestFit="1" customWidth="1"/>
    <col min="15589" max="15589" width="14" style="7" bestFit="1" customWidth="1"/>
    <col min="15590" max="15590" width="10.28515625" style="7" bestFit="1" customWidth="1"/>
    <col min="15591" max="15591" width="8.7109375" style="7" bestFit="1" customWidth="1"/>
    <col min="15592" max="15592" width="0.85546875" style="7" customWidth="1"/>
    <col min="15593" max="15595" width="9.140625" style="7"/>
    <col min="15596" max="15596" width="16.85546875" style="7" customWidth="1"/>
    <col min="15597" max="15832" width="9.140625" style="7"/>
    <col min="15833" max="15833" width="5.85546875" style="7" customWidth="1"/>
    <col min="15834" max="15834" width="7.85546875" style="7" bestFit="1" customWidth="1"/>
    <col min="15835" max="15835" width="0.85546875" style="7" customWidth="1"/>
    <col min="15836" max="15836" width="8.7109375" style="7" bestFit="1" customWidth="1"/>
    <col min="15837" max="15837" width="0.85546875" style="7" customWidth="1"/>
    <col min="15838" max="15838" width="9.5703125" style="7" customWidth="1"/>
    <col min="15839" max="15839" width="0.85546875" style="7" customWidth="1"/>
    <col min="15840" max="15840" width="8.7109375" style="7" bestFit="1" customWidth="1"/>
    <col min="15841" max="15841" width="0.85546875" style="7" customWidth="1"/>
    <col min="15842" max="15842" width="12" style="7" bestFit="1" customWidth="1"/>
    <col min="15843" max="15844" width="10.42578125" style="7" bestFit="1" customWidth="1"/>
    <col min="15845" max="15845" width="14" style="7" bestFit="1" customWidth="1"/>
    <col min="15846" max="15846" width="10.28515625" style="7" bestFit="1" customWidth="1"/>
    <col min="15847" max="15847" width="8.7109375" style="7" bestFit="1" customWidth="1"/>
    <col min="15848" max="15848" width="0.85546875" style="7" customWidth="1"/>
    <col min="15849" max="15851" width="9.140625" style="7"/>
    <col min="15852" max="15852" width="16.85546875" style="7" customWidth="1"/>
    <col min="15853" max="16088" width="9.140625" style="7"/>
    <col min="16089" max="16089" width="5.85546875" style="7" customWidth="1"/>
    <col min="16090" max="16090" width="7.85546875" style="7" bestFit="1" customWidth="1"/>
    <col min="16091" max="16091" width="0.85546875" style="7" customWidth="1"/>
    <col min="16092" max="16092" width="8.7109375" style="7" bestFit="1" customWidth="1"/>
    <col min="16093" max="16093" width="0.85546875" style="7" customWidth="1"/>
    <col min="16094" max="16094" width="9.5703125" style="7" customWidth="1"/>
    <col min="16095" max="16095" width="0.85546875" style="7" customWidth="1"/>
    <col min="16096" max="16096" width="8.7109375" style="7" bestFit="1" customWidth="1"/>
    <col min="16097" max="16097" width="0.85546875" style="7" customWidth="1"/>
    <col min="16098" max="16098" width="12" style="7" bestFit="1" customWidth="1"/>
    <col min="16099" max="16100" width="10.42578125" style="7" bestFit="1" customWidth="1"/>
    <col min="16101" max="16101" width="14" style="7" bestFit="1" customWidth="1"/>
    <col min="16102" max="16102" width="10.28515625" style="7" bestFit="1" customWidth="1"/>
    <col min="16103" max="16103" width="8.7109375" style="7" bestFit="1" customWidth="1"/>
    <col min="16104" max="16104" width="0.85546875" style="7" customWidth="1"/>
    <col min="16105" max="16107" width="9.140625" style="7"/>
    <col min="16108" max="16108" width="16.85546875" style="7" customWidth="1"/>
    <col min="16109" max="16384" width="9.140625" style="7"/>
  </cols>
  <sheetData>
    <row r="1" spans="1:24" s="48" customFormat="1" ht="12.75" x14ac:dyDescent="0.2">
      <c r="A1" s="72" t="s">
        <v>256</v>
      </c>
      <c r="B1" s="40"/>
      <c r="C1" s="40"/>
      <c r="F1" s="40"/>
      <c r="G1" s="40"/>
      <c r="H1" s="40"/>
      <c r="I1" s="40"/>
      <c r="L1" s="40"/>
      <c r="M1" s="40"/>
      <c r="N1" s="40"/>
      <c r="O1" s="40"/>
      <c r="R1" s="40"/>
      <c r="U1" s="40"/>
    </row>
    <row r="2" spans="1:24" ht="21" customHeight="1" x14ac:dyDescent="0.2">
      <c r="A2" s="73" t="s">
        <v>257</v>
      </c>
      <c r="B2" s="96"/>
      <c r="C2" s="96"/>
      <c r="D2" s="6"/>
      <c r="E2" s="6"/>
      <c r="F2" s="96"/>
      <c r="G2" s="96"/>
      <c r="H2" s="96"/>
      <c r="I2" s="96"/>
      <c r="J2" s="6"/>
      <c r="K2" s="6"/>
      <c r="L2" s="96"/>
      <c r="M2" s="96"/>
      <c r="N2" s="96"/>
      <c r="O2" s="96"/>
      <c r="P2" s="6"/>
      <c r="Q2" s="6"/>
      <c r="R2" s="96"/>
      <c r="S2" s="6"/>
      <c r="T2" s="6"/>
      <c r="U2" s="96"/>
    </row>
    <row r="3" spans="1:24" x14ac:dyDescent="0.2">
      <c r="A3" s="24"/>
      <c r="B3" s="38">
        <v>2007</v>
      </c>
      <c r="C3" s="38"/>
      <c r="D3" s="38">
        <v>2008</v>
      </c>
      <c r="E3" s="38"/>
      <c r="F3" s="38">
        <v>2009</v>
      </c>
      <c r="G3" s="38"/>
      <c r="H3" s="38">
        <v>2010</v>
      </c>
      <c r="I3" s="38"/>
      <c r="J3" s="38">
        <v>2011</v>
      </c>
      <c r="K3" s="38"/>
      <c r="L3" s="38">
        <v>2012</v>
      </c>
      <c r="M3" s="38"/>
      <c r="N3" s="38">
        <v>2013</v>
      </c>
      <c r="O3" s="38"/>
      <c r="P3" s="38">
        <v>2014</v>
      </c>
      <c r="Q3" s="38"/>
      <c r="R3" s="38">
        <v>2015</v>
      </c>
      <c r="S3" s="38"/>
      <c r="T3" s="38">
        <v>2016</v>
      </c>
      <c r="U3" s="95"/>
    </row>
    <row r="4" spans="1:24" ht="15.75" customHeight="1" x14ac:dyDescent="0.2">
      <c r="A4" s="108" t="s">
        <v>199</v>
      </c>
      <c r="B4" s="101">
        <v>13970.85</v>
      </c>
      <c r="C4" s="101" t="s">
        <v>122</v>
      </c>
      <c r="D4" s="101">
        <v>14516.24</v>
      </c>
      <c r="E4" s="101" t="s">
        <v>122</v>
      </c>
      <c r="F4" s="101">
        <v>15157.86</v>
      </c>
      <c r="G4" s="101" t="s">
        <v>122</v>
      </c>
      <c r="H4" s="101">
        <v>15604.23</v>
      </c>
      <c r="I4" s="101" t="s">
        <v>122</v>
      </c>
      <c r="J4" s="101">
        <v>16582.14</v>
      </c>
      <c r="K4" s="101" t="s">
        <v>122</v>
      </c>
      <c r="L4" s="101">
        <v>18081.7</v>
      </c>
      <c r="M4" s="101" t="s">
        <v>122</v>
      </c>
      <c r="N4" s="101">
        <v>19807.77</v>
      </c>
      <c r="O4" s="101" t="s">
        <v>122</v>
      </c>
      <c r="P4" s="101">
        <v>20363.66</v>
      </c>
      <c r="Q4" s="98" t="s">
        <v>122</v>
      </c>
      <c r="R4" s="101">
        <v>21042.76</v>
      </c>
      <c r="S4" s="109" t="s">
        <v>122</v>
      </c>
      <c r="T4" s="101">
        <v>22419.59</v>
      </c>
      <c r="U4" s="109" t="s">
        <v>122</v>
      </c>
      <c r="V4" s="153"/>
      <c r="W4" s="153"/>
    </row>
    <row r="5" spans="1:24" s="102" customFormat="1" ht="15.75" customHeight="1" x14ac:dyDescent="0.2">
      <c r="A5" s="108" t="s">
        <v>200</v>
      </c>
      <c r="B5" s="103">
        <v>13638.21</v>
      </c>
      <c r="C5" s="103" t="s">
        <v>122</v>
      </c>
      <c r="D5" s="101">
        <v>14571.05</v>
      </c>
      <c r="E5" s="101" t="s">
        <v>122</v>
      </c>
      <c r="F5" s="101">
        <v>15292.35</v>
      </c>
      <c r="G5" s="101" t="s">
        <v>122</v>
      </c>
      <c r="H5" s="101">
        <v>15654.45</v>
      </c>
      <c r="I5" s="101" t="s">
        <v>122</v>
      </c>
      <c r="J5" s="101">
        <v>16680.400000000001</v>
      </c>
      <c r="K5" s="101" t="s">
        <v>122</v>
      </c>
      <c r="L5" s="101">
        <v>17682.96</v>
      </c>
      <c r="M5" s="101" t="s">
        <v>122</v>
      </c>
      <c r="N5" s="101">
        <v>19781.2</v>
      </c>
      <c r="O5" s="101" t="s">
        <v>122</v>
      </c>
      <c r="P5" s="101">
        <v>21243</v>
      </c>
      <c r="Q5" s="101" t="s">
        <v>122</v>
      </c>
      <c r="R5" s="101">
        <v>22563.34</v>
      </c>
      <c r="S5" s="98" t="s">
        <v>122</v>
      </c>
      <c r="T5" s="101">
        <v>23628.75</v>
      </c>
      <c r="U5" s="104" t="s">
        <v>122</v>
      </c>
    </row>
    <row r="6" spans="1:24" s="102" customFormat="1" ht="22.5" x14ac:dyDescent="0.2">
      <c r="A6" s="108" t="s">
        <v>252</v>
      </c>
      <c r="B6" s="155">
        <v>3347.3</v>
      </c>
      <c r="C6" s="155" t="s">
        <v>122</v>
      </c>
      <c r="D6" s="155">
        <v>3975.68</v>
      </c>
      <c r="E6" s="155" t="s">
        <v>122</v>
      </c>
      <c r="F6" s="155">
        <v>4069.24</v>
      </c>
      <c r="G6" s="155" t="s">
        <v>122</v>
      </c>
      <c r="H6" s="155">
        <v>4284.66</v>
      </c>
      <c r="I6" s="155" t="s">
        <v>122</v>
      </c>
      <c r="J6" s="155">
        <v>4752.16</v>
      </c>
      <c r="K6" s="155" t="s">
        <v>122</v>
      </c>
      <c r="L6" s="155">
        <v>1904.57</v>
      </c>
      <c r="M6" s="155" t="s">
        <v>122</v>
      </c>
      <c r="N6" s="155">
        <v>2063.9699999999998</v>
      </c>
      <c r="O6" s="155" t="s">
        <v>122</v>
      </c>
      <c r="P6" s="155">
        <v>2335.9299999999998</v>
      </c>
      <c r="Q6" s="155" t="s">
        <v>122</v>
      </c>
      <c r="R6" s="155">
        <v>2264.73</v>
      </c>
      <c r="S6" s="164" t="s">
        <v>122</v>
      </c>
      <c r="T6" s="155">
        <v>2371.42</v>
      </c>
      <c r="U6" s="163" t="s">
        <v>122</v>
      </c>
    </row>
    <row r="7" spans="1:24" s="102" customFormat="1" ht="15.75" customHeight="1" x14ac:dyDescent="0.2">
      <c r="A7" s="108" t="s">
        <v>253</v>
      </c>
      <c r="B7" s="155">
        <v>10006.540000000001</v>
      </c>
      <c r="C7" s="155" t="s">
        <v>122</v>
      </c>
      <c r="D7" s="155">
        <v>10312.56</v>
      </c>
      <c r="E7" s="155" t="s">
        <v>122</v>
      </c>
      <c r="F7" s="155">
        <v>10945.69</v>
      </c>
      <c r="G7" s="155" t="s">
        <v>122</v>
      </c>
      <c r="H7" s="155">
        <v>11135.18</v>
      </c>
      <c r="I7" s="155" t="s">
        <v>122</v>
      </c>
      <c r="J7" s="155">
        <v>11758.18</v>
      </c>
      <c r="K7" s="155" t="s">
        <v>122</v>
      </c>
      <c r="L7" s="155">
        <v>15592.57</v>
      </c>
      <c r="M7" s="155" t="s">
        <v>122</v>
      </c>
      <c r="N7" s="155">
        <v>17184.169999999998</v>
      </c>
      <c r="O7" s="155" t="s">
        <v>122</v>
      </c>
      <c r="P7" s="155">
        <v>18450.8</v>
      </c>
      <c r="Q7" s="155" t="s">
        <v>122</v>
      </c>
      <c r="R7" s="155">
        <v>19855.849999999999</v>
      </c>
      <c r="S7" s="164" t="s">
        <v>122</v>
      </c>
      <c r="T7" s="155">
        <v>20826.330000000002</v>
      </c>
      <c r="U7" s="163" t="s">
        <v>122</v>
      </c>
      <c r="V7" s="111"/>
      <c r="X7" s="111"/>
    </row>
    <row r="8" spans="1:24" s="102" customFormat="1" ht="15.75" customHeight="1" x14ac:dyDescent="0.2">
      <c r="A8" s="108" t="s">
        <v>255</v>
      </c>
      <c r="B8" s="155">
        <v>284.36</v>
      </c>
      <c r="C8" s="155" t="s">
        <v>122</v>
      </c>
      <c r="D8" s="155">
        <v>282.81</v>
      </c>
      <c r="E8" s="155" t="s">
        <v>122</v>
      </c>
      <c r="F8" s="155">
        <v>277.43</v>
      </c>
      <c r="G8" s="155" t="s">
        <v>122</v>
      </c>
      <c r="H8" s="155">
        <v>234.61</v>
      </c>
      <c r="I8" s="155" t="s">
        <v>122</v>
      </c>
      <c r="J8" s="155">
        <v>170.06</v>
      </c>
      <c r="K8" s="155" t="s">
        <v>122</v>
      </c>
      <c r="L8" s="155">
        <v>185.82</v>
      </c>
      <c r="M8" s="155" t="s">
        <v>122</v>
      </c>
      <c r="N8" s="155">
        <v>533.05999999999995</v>
      </c>
      <c r="O8" s="155" t="s">
        <v>122</v>
      </c>
      <c r="P8" s="155">
        <v>456.27</v>
      </c>
      <c r="Q8" s="155" t="s">
        <v>122</v>
      </c>
      <c r="R8" s="155">
        <v>442.76</v>
      </c>
      <c r="S8" s="164" t="s">
        <v>122</v>
      </c>
      <c r="T8" s="155">
        <v>431</v>
      </c>
      <c r="U8" s="163" t="s">
        <v>122</v>
      </c>
      <c r="V8" s="111"/>
      <c r="X8" s="111"/>
    </row>
    <row r="9" spans="1:24" s="102" customFormat="1" ht="23.25" customHeight="1" x14ac:dyDescent="0.2">
      <c r="A9" s="141" t="s">
        <v>254</v>
      </c>
      <c r="B9" s="139">
        <v>27609.06</v>
      </c>
      <c r="C9" s="139" t="s">
        <v>122</v>
      </c>
      <c r="D9" s="139">
        <v>29087.29</v>
      </c>
      <c r="E9" s="139" t="s">
        <v>122</v>
      </c>
      <c r="F9" s="139">
        <v>30450.21</v>
      </c>
      <c r="G9" s="139" t="s">
        <v>122</v>
      </c>
      <c r="H9" s="139">
        <v>31258.68</v>
      </c>
      <c r="I9" s="139" t="s">
        <v>122</v>
      </c>
      <c r="J9" s="139">
        <v>33262.54</v>
      </c>
      <c r="K9" s="139" t="s">
        <v>122</v>
      </c>
      <c r="L9" s="139">
        <v>35764.660000000003</v>
      </c>
      <c r="M9" s="139" t="s">
        <v>122</v>
      </c>
      <c r="N9" s="139">
        <v>39588.97</v>
      </c>
      <c r="O9" s="139" t="s">
        <v>122</v>
      </c>
      <c r="P9" s="139">
        <v>41625.089999999997</v>
      </c>
      <c r="Q9" s="140" t="s">
        <v>122</v>
      </c>
      <c r="R9" s="139">
        <v>43606.11</v>
      </c>
      <c r="S9" s="140" t="s">
        <v>122</v>
      </c>
      <c r="T9" s="139">
        <v>46048.34</v>
      </c>
      <c r="U9" s="142" t="s">
        <v>122</v>
      </c>
    </row>
    <row r="10" spans="1:24" s="102" customFormat="1" ht="15.75" customHeight="1" x14ac:dyDescent="0.2">
      <c r="A10" s="112" t="s">
        <v>201</v>
      </c>
      <c r="B10" s="101">
        <v>28443.08</v>
      </c>
      <c r="C10" s="101" t="s">
        <v>122</v>
      </c>
      <c r="D10" s="101">
        <v>29975.63</v>
      </c>
      <c r="E10" s="101" t="s">
        <v>122</v>
      </c>
      <c r="F10" s="101">
        <v>31506.95</v>
      </c>
      <c r="G10" s="101" t="s">
        <v>122</v>
      </c>
      <c r="H10" s="101">
        <v>33173.089999999997</v>
      </c>
      <c r="I10" s="101" t="s">
        <v>122</v>
      </c>
      <c r="J10" s="101">
        <v>34606.28</v>
      </c>
      <c r="K10" s="101" t="s">
        <v>122</v>
      </c>
      <c r="L10" s="101">
        <v>36725.85</v>
      </c>
      <c r="M10" s="101" t="s">
        <v>122</v>
      </c>
      <c r="N10" s="101">
        <v>39024.400000000001</v>
      </c>
      <c r="O10" s="101" t="s">
        <v>122</v>
      </c>
      <c r="P10" s="101">
        <v>41194.69</v>
      </c>
      <c r="Q10" s="101" t="s">
        <v>122</v>
      </c>
      <c r="R10" s="101">
        <v>43334.3</v>
      </c>
      <c r="S10" s="98" t="s">
        <v>122</v>
      </c>
      <c r="T10" s="101">
        <v>45628.46</v>
      </c>
      <c r="U10" s="104" t="s">
        <v>122</v>
      </c>
    </row>
    <row r="11" spans="1:24" s="77" customFormat="1" x14ac:dyDescent="0.2">
      <c r="A11" s="223"/>
      <c r="B11" s="223"/>
      <c r="C11" s="223"/>
      <c r="D11" s="223"/>
      <c r="E11" s="223"/>
      <c r="F11" s="223"/>
      <c r="G11" s="223"/>
      <c r="H11" s="223"/>
      <c r="I11" s="223"/>
      <c r="J11" s="223"/>
      <c r="K11" s="223"/>
      <c r="L11" s="223"/>
      <c r="M11" s="223"/>
      <c r="N11" s="223"/>
      <c r="O11" s="223"/>
      <c r="P11" s="223"/>
      <c r="Q11" s="223"/>
      <c r="R11" s="223"/>
      <c r="S11" s="223"/>
      <c r="T11" s="223"/>
      <c r="U11" s="223"/>
    </row>
  </sheetData>
  <mergeCells count="1">
    <mergeCell ref="A11:U11"/>
  </mergeCells>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sheetPr>
  <dimension ref="A1:AA12"/>
  <sheetViews>
    <sheetView zoomScaleNormal="100" workbookViewId="0"/>
  </sheetViews>
  <sheetFormatPr defaultRowHeight="11.25" x14ac:dyDescent="0.2"/>
  <cols>
    <col min="1" max="1" width="20.42578125" style="7" customWidth="1"/>
    <col min="2" max="2" width="2.85546875" style="7" customWidth="1"/>
    <col min="3" max="3" width="1" style="42" customWidth="1"/>
    <col min="4" max="4" width="4.85546875" style="7" hidden="1" customWidth="1"/>
    <col min="5" max="5" width="1.140625" style="42" hidden="1" customWidth="1"/>
    <col min="6" max="6" width="4.85546875" style="42" hidden="1" customWidth="1"/>
    <col min="7" max="7" width="1.140625" style="42" hidden="1" customWidth="1"/>
    <col min="8" max="8" width="4.85546875" style="7" bestFit="1" customWidth="1"/>
    <col min="9" max="9" width="1.140625" style="42" bestFit="1" customWidth="1"/>
    <col min="10" max="10" width="4.85546875" style="42" bestFit="1" customWidth="1"/>
    <col min="11" max="11" width="1.140625" style="42" bestFit="1" customWidth="1"/>
    <col min="12" max="12" width="4.85546875" style="7" bestFit="1" customWidth="1"/>
    <col min="13" max="13" width="1.140625" style="42" bestFit="1" customWidth="1"/>
    <col min="14" max="14" width="4.85546875" style="42" bestFit="1" customWidth="1"/>
    <col min="15" max="15" width="1.140625" style="42" bestFit="1" customWidth="1"/>
    <col min="16" max="16" width="4.85546875" style="7" bestFit="1" customWidth="1"/>
    <col min="17" max="17" width="1.140625" style="42" bestFit="1" customWidth="1"/>
    <col min="18" max="18" width="4.85546875" style="42" bestFit="1" customWidth="1"/>
    <col min="19" max="19" width="1.140625" style="42" bestFit="1" customWidth="1"/>
    <col min="20" max="20" width="4.85546875" style="7" bestFit="1" customWidth="1"/>
    <col min="21" max="21" width="1.140625" style="42" bestFit="1" customWidth="1"/>
    <col min="22" max="22" width="4.85546875" style="42" bestFit="1" customWidth="1"/>
    <col min="23" max="23" width="1.140625" style="42" bestFit="1" customWidth="1"/>
    <col min="24" max="24" width="4.85546875" style="7" bestFit="1" customWidth="1"/>
    <col min="25" max="25" width="1.140625" style="42" bestFit="1" customWidth="1"/>
    <col min="26" max="26" width="4.85546875" style="160" bestFit="1" customWidth="1"/>
    <col min="27" max="27" width="1.140625" style="42" bestFit="1" customWidth="1"/>
    <col min="28" max="242" width="9.140625" style="7"/>
    <col min="243" max="243" width="5.85546875" style="7" customWidth="1"/>
    <col min="244" max="249" width="10.140625" style="7" customWidth="1"/>
    <col min="250" max="498" width="9.140625" style="7"/>
    <col min="499" max="499" width="5.85546875" style="7" customWidth="1"/>
    <col min="500" max="505" width="10.140625" style="7" customWidth="1"/>
    <col min="506" max="754" width="9.140625" style="7"/>
    <col min="755" max="755" width="5.85546875" style="7" customWidth="1"/>
    <col min="756" max="761" width="10.140625" style="7" customWidth="1"/>
    <col min="762" max="1010" width="9.140625" style="7"/>
    <col min="1011" max="1011" width="5.85546875" style="7" customWidth="1"/>
    <col min="1012" max="1017" width="10.140625" style="7" customWidth="1"/>
    <col min="1018" max="1266" width="9.140625" style="7"/>
    <col min="1267" max="1267" width="5.85546875" style="7" customWidth="1"/>
    <col min="1268" max="1273" width="10.140625" style="7" customWidth="1"/>
    <col min="1274" max="1522" width="9.140625" style="7"/>
    <col min="1523" max="1523" width="5.85546875" style="7" customWidth="1"/>
    <col min="1524" max="1529" width="10.140625" style="7" customWidth="1"/>
    <col min="1530" max="1778" width="9.140625" style="7"/>
    <col min="1779" max="1779" width="5.85546875" style="7" customWidth="1"/>
    <col min="1780" max="1785" width="10.140625" style="7" customWidth="1"/>
    <col min="1786" max="2034" width="9.140625" style="7"/>
    <col min="2035" max="2035" width="5.85546875" style="7" customWidth="1"/>
    <col min="2036" max="2041" width="10.140625" style="7" customWidth="1"/>
    <col min="2042" max="2290" width="9.140625" style="7"/>
    <col min="2291" max="2291" width="5.85546875" style="7" customWidth="1"/>
    <col min="2292" max="2297" width="10.140625" style="7" customWidth="1"/>
    <col min="2298" max="2546" width="9.140625" style="7"/>
    <col min="2547" max="2547" width="5.85546875" style="7" customWidth="1"/>
    <col min="2548" max="2553" width="10.140625" style="7" customWidth="1"/>
    <col min="2554" max="2802" width="9.140625" style="7"/>
    <col min="2803" max="2803" width="5.85546875" style="7" customWidth="1"/>
    <col min="2804" max="2809" width="10.140625" style="7" customWidth="1"/>
    <col min="2810" max="3058" width="9.140625" style="7"/>
    <col min="3059" max="3059" width="5.85546875" style="7" customWidth="1"/>
    <col min="3060" max="3065" width="10.140625" style="7" customWidth="1"/>
    <col min="3066" max="3314" width="9.140625" style="7"/>
    <col min="3315" max="3315" width="5.85546875" style="7" customWidth="1"/>
    <col min="3316" max="3321" width="10.140625" style="7" customWidth="1"/>
    <col min="3322" max="3570" width="9.140625" style="7"/>
    <col min="3571" max="3571" width="5.85546875" style="7" customWidth="1"/>
    <col min="3572" max="3577" width="10.140625" style="7" customWidth="1"/>
    <col min="3578" max="3826" width="9.140625" style="7"/>
    <col min="3827" max="3827" width="5.85546875" style="7" customWidth="1"/>
    <col min="3828" max="3833" width="10.140625" style="7" customWidth="1"/>
    <col min="3834" max="4082" width="9.140625" style="7"/>
    <col min="4083" max="4083" width="5.85546875" style="7" customWidth="1"/>
    <col min="4084" max="4089" width="10.140625" style="7" customWidth="1"/>
    <col min="4090" max="4338" width="9.140625" style="7"/>
    <col min="4339" max="4339" width="5.85546875" style="7" customWidth="1"/>
    <col min="4340" max="4345" width="10.140625" style="7" customWidth="1"/>
    <col min="4346" max="4594" width="9.140625" style="7"/>
    <col min="4595" max="4595" width="5.85546875" style="7" customWidth="1"/>
    <col min="4596" max="4601" width="10.140625" style="7" customWidth="1"/>
    <col min="4602" max="4850" width="9.140625" style="7"/>
    <col min="4851" max="4851" width="5.85546875" style="7" customWidth="1"/>
    <col min="4852" max="4857" width="10.140625" style="7" customWidth="1"/>
    <col min="4858" max="5106" width="9.140625" style="7"/>
    <col min="5107" max="5107" width="5.85546875" style="7" customWidth="1"/>
    <col min="5108" max="5113" width="10.140625" style="7" customWidth="1"/>
    <col min="5114" max="5362" width="9.140625" style="7"/>
    <col min="5363" max="5363" width="5.85546875" style="7" customWidth="1"/>
    <col min="5364" max="5369" width="10.140625" style="7" customWidth="1"/>
    <col min="5370" max="5618" width="9.140625" style="7"/>
    <col min="5619" max="5619" width="5.85546875" style="7" customWidth="1"/>
    <col min="5620" max="5625" width="10.140625" style="7" customWidth="1"/>
    <col min="5626" max="5874" width="9.140625" style="7"/>
    <col min="5875" max="5875" width="5.85546875" style="7" customWidth="1"/>
    <col min="5876" max="5881" width="10.140625" style="7" customWidth="1"/>
    <col min="5882" max="6130" width="9.140625" style="7"/>
    <col min="6131" max="6131" width="5.85546875" style="7" customWidth="1"/>
    <col min="6132" max="6137" width="10.140625" style="7" customWidth="1"/>
    <col min="6138" max="6386" width="9.140625" style="7"/>
    <col min="6387" max="6387" width="5.85546875" style="7" customWidth="1"/>
    <col min="6388" max="6393" width="10.140625" style="7" customWidth="1"/>
    <col min="6394" max="6642" width="9.140625" style="7"/>
    <col min="6643" max="6643" width="5.85546875" style="7" customWidth="1"/>
    <col min="6644" max="6649" width="10.140625" style="7" customWidth="1"/>
    <col min="6650" max="6898" width="9.140625" style="7"/>
    <col min="6899" max="6899" width="5.85546875" style="7" customWidth="1"/>
    <col min="6900" max="6905" width="10.140625" style="7" customWidth="1"/>
    <col min="6906" max="7154" width="9.140625" style="7"/>
    <col min="7155" max="7155" width="5.85546875" style="7" customWidth="1"/>
    <col min="7156" max="7161" width="10.140625" style="7" customWidth="1"/>
    <col min="7162" max="7410" width="9.140625" style="7"/>
    <col min="7411" max="7411" width="5.85546875" style="7" customWidth="1"/>
    <col min="7412" max="7417" width="10.140625" style="7" customWidth="1"/>
    <col min="7418" max="7666" width="9.140625" style="7"/>
    <col min="7667" max="7667" width="5.85546875" style="7" customWidth="1"/>
    <col min="7668" max="7673" width="10.140625" style="7" customWidth="1"/>
    <col min="7674" max="7922" width="9.140625" style="7"/>
    <col min="7923" max="7923" width="5.85546875" style="7" customWidth="1"/>
    <col min="7924" max="7929" width="10.140625" style="7" customWidth="1"/>
    <col min="7930" max="8178" width="9.140625" style="7"/>
    <col min="8179" max="8179" width="5.85546875" style="7" customWidth="1"/>
    <col min="8180" max="8185" width="10.140625" style="7" customWidth="1"/>
    <col min="8186" max="8434" width="9.140625" style="7"/>
    <col min="8435" max="8435" width="5.85546875" style="7" customWidth="1"/>
    <col min="8436" max="8441" width="10.140625" style="7" customWidth="1"/>
    <col min="8442" max="8690" width="9.140625" style="7"/>
    <col min="8691" max="8691" width="5.85546875" style="7" customWidth="1"/>
    <col min="8692" max="8697" width="10.140625" style="7" customWidth="1"/>
    <col min="8698" max="8946" width="9.140625" style="7"/>
    <col min="8947" max="8947" width="5.85546875" style="7" customWidth="1"/>
    <col min="8948" max="8953" width="10.140625" style="7" customWidth="1"/>
    <col min="8954" max="9202" width="9.140625" style="7"/>
    <col min="9203" max="9203" width="5.85546875" style="7" customWidth="1"/>
    <col min="9204" max="9209" width="10.140625" style="7" customWidth="1"/>
    <col min="9210" max="9458" width="9.140625" style="7"/>
    <col min="9459" max="9459" width="5.85546875" style="7" customWidth="1"/>
    <col min="9460" max="9465" width="10.140625" style="7" customWidth="1"/>
    <col min="9466" max="9714" width="9.140625" style="7"/>
    <col min="9715" max="9715" width="5.85546875" style="7" customWidth="1"/>
    <col min="9716" max="9721" width="10.140625" style="7" customWidth="1"/>
    <col min="9722" max="9970" width="9.140625" style="7"/>
    <col min="9971" max="9971" width="5.85546875" style="7" customWidth="1"/>
    <col min="9972" max="9977" width="10.140625" style="7" customWidth="1"/>
    <col min="9978" max="10226" width="9.140625" style="7"/>
    <col min="10227" max="10227" width="5.85546875" style="7" customWidth="1"/>
    <col min="10228" max="10233" width="10.140625" style="7" customWidth="1"/>
    <col min="10234" max="10482" width="9.140625" style="7"/>
    <col min="10483" max="10483" width="5.85546875" style="7" customWidth="1"/>
    <col min="10484" max="10489" width="10.140625" style="7" customWidth="1"/>
    <col min="10490" max="10738" width="9.140625" style="7"/>
    <col min="10739" max="10739" width="5.85546875" style="7" customWidth="1"/>
    <col min="10740" max="10745" width="10.140625" style="7" customWidth="1"/>
    <col min="10746" max="10994" width="9.140625" style="7"/>
    <col min="10995" max="10995" width="5.85546875" style="7" customWidth="1"/>
    <col min="10996" max="11001" width="10.140625" style="7" customWidth="1"/>
    <col min="11002" max="11250" width="9.140625" style="7"/>
    <col min="11251" max="11251" width="5.85546875" style="7" customWidth="1"/>
    <col min="11252" max="11257" width="10.140625" style="7" customWidth="1"/>
    <col min="11258" max="11506" width="9.140625" style="7"/>
    <col min="11507" max="11507" width="5.85546875" style="7" customWidth="1"/>
    <col min="11508" max="11513" width="10.140625" style="7" customWidth="1"/>
    <col min="11514" max="11762" width="9.140625" style="7"/>
    <col min="11763" max="11763" width="5.85546875" style="7" customWidth="1"/>
    <col min="11764" max="11769" width="10.140625" style="7" customWidth="1"/>
    <col min="11770" max="12018" width="9.140625" style="7"/>
    <col min="12019" max="12019" width="5.85546875" style="7" customWidth="1"/>
    <col min="12020" max="12025" width="10.140625" style="7" customWidth="1"/>
    <col min="12026" max="12274" width="9.140625" style="7"/>
    <col min="12275" max="12275" width="5.85546875" style="7" customWidth="1"/>
    <col min="12276" max="12281" width="10.140625" style="7" customWidth="1"/>
    <col min="12282" max="12530" width="9.140625" style="7"/>
    <col min="12531" max="12531" width="5.85546875" style="7" customWidth="1"/>
    <col min="12532" max="12537" width="10.140625" style="7" customWidth="1"/>
    <col min="12538" max="12786" width="9.140625" style="7"/>
    <col min="12787" max="12787" width="5.85546875" style="7" customWidth="1"/>
    <col min="12788" max="12793" width="10.140625" style="7" customWidth="1"/>
    <col min="12794" max="13042" width="9.140625" style="7"/>
    <col min="13043" max="13043" width="5.85546875" style="7" customWidth="1"/>
    <col min="13044" max="13049" width="10.140625" style="7" customWidth="1"/>
    <col min="13050" max="13298" width="9.140625" style="7"/>
    <col min="13299" max="13299" width="5.85546875" style="7" customWidth="1"/>
    <col min="13300" max="13305" width="10.140625" style="7" customWidth="1"/>
    <col min="13306" max="13554" width="9.140625" style="7"/>
    <col min="13555" max="13555" width="5.85546875" style="7" customWidth="1"/>
    <col min="13556" max="13561" width="10.140625" style="7" customWidth="1"/>
    <col min="13562" max="13810" width="9.140625" style="7"/>
    <col min="13811" max="13811" width="5.85546875" style="7" customWidth="1"/>
    <col min="13812" max="13817" width="10.140625" style="7" customWidth="1"/>
    <col min="13818" max="14066" width="9.140625" style="7"/>
    <col min="14067" max="14067" width="5.85546875" style="7" customWidth="1"/>
    <col min="14068" max="14073" width="10.140625" style="7" customWidth="1"/>
    <col min="14074" max="14322" width="9.140625" style="7"/>
    <col min="14323" max="14323" width="5.85546875" style="7" customWidth="1"/>
    <col min="14324" max="14329" width="10.140625" style="7" customWidth="1"/>
    <col min="14330" max="14578" width="9.140625" style="7"/>
    <col min="14579" max="14579" width="5.85546875" style="7" customWidth="1"/>
    <col min="14580" max="14585" width="10.140625" style="7" customWidth="1"/>
    <col min="14586" max="14834" width="9.140625" style="7"/>
    <col min="14835" max="14835" width="5.85546875" style="7" customWidth="1"/>
    <col min="14836" max="14841" width="10.140625" style="7" customWidth="1"/>
    <col min="14842" max="15090" width="9.140625" style="7"/>
    <col min="15091" max="15091" width="5.85546875" style="7" customWidth="1"/>
    <col min="15092" max="15097" width="10.140625" style="7" customWidth="1"/>
    <col min="15098" max="15346" width="9.140625" style="7"/>
    <col min="15347" max="15347" width="5.85546875" style="7" customWidth="1"/>
    <col min="15348" max="15353" width="10.140625" style="7" customWidth="1"/>
    <col min="15354" max="15602" width="9.140625" style="7"/>
    <col min="15603" max="15603" width="5.85546875" style="7" customWidth="1"/>
    <col min="15604" max="15609" width="10.140625" style="7" customWidth="1"/>
    <col min="15610" max="15858" width="9.140625" style="7"/>
    <col min="15859" max="15859" width="5.85546875" style="7" customWidth="1"/>
    <col min="15860" max="15865" width="10.140625" style="7" customWidth="1"/>
    <col min="15866" max="16114" width="9.140625" style="7"/>
    <col min="16115" max="16115" width="5.85546875" style="7" customWidth="1"/>
    <col min="16116" max="16121" width="10.140625" style="7" customWidth="1"/>
    <col min="16122" max="16384" width="9.140625" style="7"/>
  </cols>
  <sheetData>
    <row r="1" spans="1:27" s="48" customFormat="1" ht="12.75" x14ac:dyDescent="0.2">
      <c r="A1" s="72" t="s">
        <v>265</v>
      </c>
      <c r="C1" s="42"/>
      <c r="E1" s="42"/>
      <c r="F1" s="42"/>
      <c r="G1" s="42"/>
      <c r="I1" s="42"/>
      <c r="J1" s="42"/>
      <c r="K1" s="42"/>
      <c r="M1" s="42"/>
      <c r="N1" s="42"/>
      <c r="O1" s="42"/>
      <c r="Q1" s="42"/>
      <c r="R1" s="42"/>
      <c r="S1" s="42"/>
      <c r="U1" s="42"/>
      <c r="V1" s="42"/>
      <c r="W1" s="42"/>
      <c r="Y1" s="42"/>
      <c r="Z1" s="174"/>
      <c r="AA1" s="42"/>
    </row>
    <row r="2" spans="1:27" ht="21" customHeight="1" x14ac:dyDescent="0.2">
      <c r="A2" s="73" t="s">
        <v>266</v>
      </c>
      <c r="B2" s="6"/>
      <c r="C2" s="41"/>
      <c r="D2" s="6"/>
      <c r="E2" s="41"/>
      <c r="F2" s="41"/>
      <c r="G2" s="41"/>
      <c r="H2" s="6"/>
      <c r="I2" s="41"/>
      <c r="J2" s="41"/>
      <c r="K2" s="41"/>
      <c r="L2" s="6"/>
      <c r="M2" s="41"/>
      <c r="N2" s="41"/>
      <c r="O2" s="41"/>
      <c r="P2" s="6"/>
      <c r="Q2" s="41"/>
      <c r="R2" s="41"/>
      <c r="S2" s="41"/>
      <c r="T2" s="6"/>
      <c r="U2" s="41"/>
      <c r="V2" s="41"/>
      <c r="W2" s="41"/>
      <c r="Y2" s="41"/>
      <c r="AA2" s="41"/>
    </row>
    <row r="3" spans="1:27" x14ac:dyDescent="0.2">
      <c r="A3" s="14"/>
      <c r="B3" s="33"/>
      <c r="C3" s="14"/>
      <c r="D3" s="38">
        <v>2005</v>
      </c>
      <c r="E3" s="137"/>
      <c r="F3" s="38">
        <v>2006</v>
      </c>
      <c r="G3" s="137"/>
      <c r="H3" s="38">
        <v>2007</v>
      </c>
      <c r="I3" s="137"/>
      <c r="J3" s="38">
        <v>2008</v>
      </c>
      <c r="K3" s="137"/>
      <c r="L3" s="38">
        <v>2009</v>
      </c>
      <c r="M3" s="137"/>
      <c r="N3" s="38">
        <v>2010</v>
      </c>
      <c r="O3" s="137"/>
      <c r="P3" s="38">
        <v>2011</v>
      </c>
      <c r="Q3" s="137"/>
      <c r="R3" s="38">
        <v>2012</v>
      </c>
      <c r="S3" s="137"/>
      <c r="T3" s="38">
        <v>2013</v>
      </c>
      <c r="U3" s="137"/>
      <c r="V3" s="38">
        <v>2014</v>
      </c>
      <c r="W3" s="137"/>
      <c r="X3" s="38">
        <v>2015</v>
      </c>
      <c r="Y3" s="137"/>
      <c r="Z3" s="38">
        <v>2016</v>
      </c>
      <c r="AA3" s="114"/>
    </row>
    <row r="4" spans="1:27" ht="15" customHeight="1" x14ac:dyDescent="0.2">
      <c r="A4" s="13" t="s">
        <v>175</v>
      </c>
      <c r="B4" s="19"/>
      <c r="C4" s="6"/>
      <c r="D4" s="37">
        <v>1207.47</v>
      </c>
      <c r="E4" s="105" t="s">
        <v>122</v>
      </c>
      <c r="F4" s="37">
        <v>1236.72</v>
      </c>
      <c r="G4" s="105" t="s">
        <v>122</v>
      </c>
      <c r="H4" s="160" t="s">
        <v>124</v>
      </c>
      <c r="I4" s="163" t="s">
        <v>122</v>
      </c>
      <c r="J4" s="174" t="s">
        <v>124</v>
      </c>
      <c r="K4" s="163" t="s">
        <v>122</v>
      </c>
      <c r="L4" s="160" t="s">
        <v>124</v>
      </c>
      <c r="M4" s="163" t="s">
        <v>122</v>
      </c>
      <c r="N4" s="174" t="s">
        <v>124</v>
      </c>
      <c r="O4" s="163" t="s">
        <v>122</v>
      </c>
      <c r="P4" s="160" t="s">
        <v>124</v>
      </c>
      <c r="Q4" s="163" t="s">
        <v>122</v>
      </c>
      <c r="R4" s="174" t="s">
        <v>124</v>
      </c>
      <c r="S4" s="163" t="s">
        <v>122</v>
      </c>
      <c r="T4" s="160" t="s">
        <v>124</v>
      </c>
      <c r="U4" s="163" t="s">
        <v>122</v>
      </c>
      <c r="V4" s="174" t="s">
        <v>124</v>
      </c>
      <c r="W4" s="163" t="s">
        <v>122</v>
      </c>
      <c r="X4" s="160" t="s">
        <v>124</v>
      </c>
      <c r="Y4" s="80" t="s">
        <v>186</v>
      </c>
      <c r="Z4" s="167" t="s">
        <v>124</v>
      </c>
      <c r="AA4" s="80" t="s">
        <v>186</v>
      </c>
    </row>
    <row r="5" spans="1:27" ht="27.95" customHeight="1" x14ac:dyDescent="0.2">
      <c r="A5" s="117" t="s">
        <v>313</v>
      </c>
      <c r="D5" s="7" t="s">
        <v>124</v>
      </c>
      <c r="E5" s="42" t="s">
        <v>122</v>
      </c>
      <c r="F5" s="42" t="s">
        <v>124</v>
      </c>
      <c r="G5" s="42" t="s">
        <v>122</v>
      </c>
      <c r="H5" s="160" t="s">
        <v>124</v>
      </c>
      <c r="I5" s="163" t="s">
        <v>122</v>
      </c>
      <c r="J5" s="174" t="s">
        <v>124</v>
      </c>
      <c r="K5" s="163" t="s">
        <v>122</v>
      </c>
      <c r="L5" s="160" t="s">
        <v>124</v>
      </c>
      <c r="M5" s="163" t="s">
        <v>122</v>
      </c>
      <c r="N5" s="174" t="s">
        <v>124</v>
      </c>
      <c r="O5" s="163" t="s">
        <v>122</v>
      </c>
      <c r="P5" s="160" t="s">
        <v>124</v>
      </c>
      <c r="Q5" s="163" t="s">
        <v>122</v>
      </c>
      <c r="R5" s="174" t="s">
        <v>124</v>
      </c>
      <c r="S5" s="163" t="s">
        <v>122</v>
      </c>
      <c r="T5" s="160" t="s">
        <v>124</v>
      </c>
      <c r="U5" s="163" t="s">
        <v>122</v>
      </c>
      <c r="V5" s="174" t="s">
        <v>124</v>
      </c>
      <c r="W5" s="163" t="s">
        <v>122</v>
      </c>
      <c r="X5" s="160" t="s">
        <v>124</v>
      </c>
      <c r="Y5" s="79" t="s">
        <v>122</v>
      </c>
      <c r="Z5" s="167" t="s">
        <v>124</v>
      </c>
      <c r="AA5" s="163" t="s">
        <v>186</v>
      </c>
    </row>
    <row r="6" spans="1:27" s="6" customFormat="1" ht="27.95" customHeight="1" x14ac:dyDescent="0.2">
      <c r="A6" s="117" t="s">
        <v>213</v>
      </c>
      <c r="B6" s="35"/>
      <c r="C6" s="19"/>
      <c r="D6" s="36">
        <v>1207.47</v>
      </c>
      <c r="E6" s="80" t="s">
        <v>122</v>
      </c>
      <c r="F6" s="21">
        <v>1236.72</v>
      </c>
      <c r="G6" s="80" t="s">
        <v>122</v>
      </c>
      <c r="H6" s="155">
        <v>1207.47</v>
      </c>
      <c r="I6" s="80" t="s">
        <v>122</v>
      </c>
      <c r="J6" s="155">
        <v>1236.72</v>
      </c>
      <c r="K6" s="80" t="s">
        <v>122</v>
      </c>
      <c r="L6" s="155">
        <v>1244.02</v>
      </c>
      <c r="M6" s="80" t="s">
        <v>122</v>
      </c>
      <c r="N6" s="155">
        <v>1275.3699999999999</v>
      </c>
      <c r="O6" s="80" t="s">
        <v>122</v>
      </c>
      <c r="P6" s="155">
        <v>1333.21</v>
      </c>
      <c r="Q6" s="80" t="s">
        <v>122</v>
      </c>
      <c r="R6" s="155">
        <v>1368.61</v>
      </c>
      <c r="S6" s="80" t="s">
        <v>122</v>
      </c>
      <c r="T6" s="155">
        <v>1420.92</v>
      </c>
      <c r="U6" s="80" t="s">
        <v>122</v>
      </c>
      <c r="V6" s="155">
        <v>1434.66</v>
      </c>
      <c r="W6" s="80" t="s">
        <v>122</v>
      </c>
      <c r="X6" s="155">
        <v>1482.65</v>
      </c>
      <c r="Y6" s="80" t="s">
        <v>186</v>
      </c>
      <c r="Z6" s="155">
        <v>1546.34</v>
      </c>
      <c r="AA6" s="80" t="s">
        <v>122</v>
      </c>
    </row>
    <row r="7" spans="1:27" s="6" customFormat="1" ht="21.95" customHeight="1" x14ac:dyDescent="0.2">
      <c r="A7" s="136" t="s">
        <v>244</v>
      </c>
      <c r="B7" s="35"/>
      <c r="D7" s="7">
        <v>633.11</v>
      </c>
      <c r="E7" s="80" t="s">
        <v>122</v>
      </c>
      <c r="F7" s="21">
        <v>650.97</v>
      </c>
      <c r="G7" s="80" t="s">
        <v>122</v>
      </c>
      <c r="H7" s="155">
        <v>633.11</v>
      </c>
      <c r="I7" s="80" t="s">
        <v>122</v>
      </c>
      <c r="J7" s="155">
        <v>650.97</v>
      </c>
      <c r="K7" s="80" t="s">
        <v>122</v>
      </c>
      <c r="L7" s="155">
        <v>653.28</v>
      </c>
      <c r="M7" s="80" t="s">
        <v>122</v>
      </c>
      <c r="N7" s="155">
        <v>668.76</v>
      </c>
      <c r="O7" s="80" t="s">
        <v>122</v>
      </c>
      <c r="P7" s="155">
        <v>707.53</v>
      </c>
      <c r="Q7" s="80" t="s">
        <v>122</v>
      </c>
      <c r="R7" s="155">
        <v>727.64</v>
      </c>
      <c r="S7" s="80" t="s">
        <v>122</v>
      </c>
      <c r="T7" s="155">
        <v>735.43</v>
      </c>
      <c r="U7" s="80" t="s">
        <v>122</v>
      </c>
      <c r="V7" s="155">
        <v>746.64</v>
      </c>
      <c r="W7" s="80" t="s">
        <v>122</v>
      </c>
      <c r="X7" s="155">
        <v>775.2</v>
      </c>
      <c r="Y7" s="80" t="s">
        <v>186</v>
      </c>
      <c r="Z7" s="155">
        <v>811.51</v>
      </c>
      <c r="AA7" s="80" t="s">
        <v>122</v>
      </c>
    </row>
    <row r="8" spans="1:27" x14ac:dyDescent="0.2">
      <c r="A8" s="90" t="s">
        <v>203</v>
      </c>
      <c r="B8" s="35"/>
      <c r="C8" s="6"/>
      <c r="D8" s="7">
        <v>303</v>
      </c>
      <c r="E8" s="80" t="s">
        <v>122</v>
      </c>
      <c r="F8" s="21">
        <v>306</v>
      </c>
      <c r="G8" s="80" t="s">
        <v>122</v>
      </c>
      <c r="H8" s="155">
        <v>303</v>
      </c>
      <c r="I8" s="80" t="s">
        <v>122</v>
      </c>
      <c r="J8" s="155">
        <v>306</v>
      </c>
      <c r="K8" s="80" t="s">
        <v>122</v>
      </c>
      <c r="L8" s="155">
        <v>307</v>
      </c>
      <c r="M8" s="80" t="s">
        <v>122</v>
      </c>
      <c r="N8" s="155">
        <v>310</v>
      </c>
      <c r="O8" s="80" t="s">
        <v>122</v>
      </c>
      <c r="P8" s="155">
        <v>309</v>
      </c>
      <c r="Q8" s="80" t="s">
        <v>122</v>
      </c>
      <c r="R8" s="155">
        <v>320</v>
      </c>
      <c r="S8" s="80" t="s">
        <v>122</v>
      </c>
      <c r="T8" s="155">
        <v>328</v>
      </c>
      <c r="U8" s="80" t="s">
        <v>122</v>
      </c>
      <c r="V8" s="155">
        <v>330</v>
      </c>
      <c r="W8" s="80" t="s">
        <v>122</v>
      </c>
      <c r="X8" s="155">
        <v>338</v>
      </c>
      <c r="Y8" s="80" t="s">
        <v>122</v>
      </c>
      <c r="Z8" s="155">
        <v>350</v>
      </c>
      <c r="AA8" s="80" t="s">
        <v>122</v>
      </c>
    </row>
    <row r="9" spans="1:27" x14ac:dyDescent="0.2">
      <c r="A9" s="90" t="s">
        <v>202</v>
      </c>
      <c r="B9" s="35"/>
      <c r="C9" s="6"/>
      <c r="D9" s="7">
        <v>121.67</v>
      </c>
      <c r="E9" s="80" t="s">
        <v>122</v>
      </c>
      <c r="F9" s="21">
        <v>122.85</v>
      </c>
      <c r="G9" s="80" t="s">
        <v>122</v>
      </c>
      <c r="H9" s="155">
        <v>121.67</v>
      </c>
      <c r="I9" s="80" t="s">
        <v>122</v>
      </c>
      <c r="J9" s="155">
        <v>122.85</v>
      </c>
      <c r="K9" s="80" t="s">
        <v>122</v>
      </c>
      <c r="L9" s="155">
        <v>123.98</v>
      </c>
      <c r="M9" s="80" t="s">
        <v>122</v>
      </c>
      <c r="N9" s="155">
        <v>131.47</v>
      </c>
      <c r="O9" s="80" t="s">
        <v>122</v>
      </c>
      <c r="P9" s="155">
        <v>143.31</v>
      </c>
      <c r="Q9" s="80" t="s">
        <v>122</v>
      </c>
      <c r="R9" s="155">
        <v>139.80000000000001</v>
      </c>
      <c r="S9" s="80" t="s">
        <v>122</v>
      </c>
      <c r="T9" s="155">
        <v>154.05000000000001</v>
      </c>
      <c r="U9" s="80" t="s">
        <v>122</v>
      </c>
      <c r="V9" s="155">
        <v>149.44</v>
      </c>
      <c r="W9" s="80" t="s">
        <v>122</v>
      </c>
      <c r="X9" s="155">
        <v>149.61000000000001</v>
      </c>
      <c r="Y9" s="80" t="s">
        <v>122</v>
      </c>
      <c r="Z9" s="155">
        <v>157.49</v>
      </c>
      <c r="AA9" s="80" t="s">
        <v>122</v>
      </c>
    </row>
    <row r="10" spans="1:27" x14ac:dyDescent="0.2">
      <c r="A10" s="90" t="s">
        <v>214</v>
      </c>
      <c r="B10" s="35"/>
      <c r="C10" s="6"/>
      <c r="D10" s="7">
        <v>142.41999999999999</v>
      </c>
      <c r="E10" s="45" t="s">
        <v>122</v>
      </c>
      <c r="F10" s="21">
        <v>149.4</v>
      </c>
      <c r="G10" s="45" t="s">
        <v>122</v>
      </c>
      <c r="H10" s="155">
        <v>142.41999999999999</v>
      </c>
      <c r="I10" s="45" t="s">
        <v>122</v>
      </c>
      <c r="J10" s="155">
        <v>149.4</v>
      </c>
      <c r="K10" s="45" t="s">
        <v>122</v>
      </c>
      <c r="L10" s="155">
        <v>150.91999999999999</v>
      </c>
      <c r="M10" s="45" t="s">
        <v>122</v>
      </c>
      <c r="N10" s="155">
        <v>156.44999999999999</v>
      </c>
      <c r="O10" s="45" t="s">
        <v>122</v>
      </c>
      <c r="P10" s="155">
        <v>164.11</v>
      </c>
      <c r="Q10" s="45" t="s">
        <v>122</v>
      </c>
      <c r="R10" s="155">
        <v>172.32</v>
      </c>
      <c r="S10" s="45" t="s">
        <v>122</v>
      </c>
      <c r="T10" s="155">
        <v>192.01</v>
      </c>
      <c r="U10" s="45" t="s">
        <v>122</v>
      </c>
      <c r="V10" s="155">
        <v>198.03</v>
      </c>
      <c r="W10" s="45" t="s">
        <v>122</v>
      </c>
      <c r="X10" s="155">
        <v>208.21</v>
      </c>
      <c r="Y10" s="43" t="s">
        <v>186</v>
      </c>
      <c r="Z10" s="155">
        <v>215.27</v>
      </c>
      <c r="AA10" s="45" t="s">
        <v>122</v>
      </c>
    </row>
    <row r="11" spans="1:27" x14ac:dyDescent="0.2">
      <c r="A11" s="113" t="s">
        <v>215</v>
      </c>
      <c r="B11" s="17"/>
      <c r="C11" s="130"/>
      <c r="D11" s="130">
        <v>7.27</v>
      </c>
      <c r="E11" s="81" t="s">
        <v>122</v>
      </c>
      <c r="F11" s="133">
        <v>7.5</v>
      </c>
      <c r="G11" s="81" t="s">
        <v>122</v>
      </c>
      <c r="H11" s="133">
        <v>7.27</v>
      </c>
      <c r="I11" s="81" t="s">
        <v>122</v>
      </c>
      <c r="J11" s="133">
        <v>7.5</v>
      </c>
      <c r="K11" s="81" t="s">
        <v>122</v>
      </c>
      <c r="L11" s="133">
        <v>8.84</v>
      </c>
      <c r="M11" s="81" t="s">
        <v>122</v>
      </c>
      <c r="N11" s="133">
        <v>8.68</v>
      </c>
      <c r="O11" s="81" t="s">
        <v>122</v>
      </c>
      <c r="P11" s="133">
        <v>9.26</v>
      </c>
      <c r="Q11" s="81" t="s">
        <v>122</v>
      </c>
      <c r="R11" s="133">
        <v>8.85</v>
      </c>
      <c r="S11" s="81" t="s">
        <v>122</v>
      </c>
      <c r="T11" s="133">
        <v>11.44</v>
      </c>
      <c r="U11" s="81" t="s">
        <v>122</v>
      </c>
      <c r="V11" s="133">
        <v>10.55</v>
      </c>
      <c r="W11" s="81" t="s">
        <v>122</v>
      </c>
      <c r="X11" s="133">
        <v>11.64</v>
      </c>
      <c r="Y11" s="81" t="s">
        <v>186</v>
      </c>
      <c r="Z11" s="133">
        <v>12.06</v>
      </c>
      <c r="AA11" s="81" t="s">
        <v>122</v>
      </c>
    </row>
    <row r="12" spans="1:27" ht="41.25" customHeight="1" x14ac:dyDescent="0.2">
      <c r="A12" s="223" t="s">
        <v>318</v>
      </c>
      <c r="B12" s="223"/>
      <c r="C12" s="223"/>
      <c r="D12" s="223"/>
      <c r="E12" s="223"/>
      <c r="F12" s="223"/>
      <c r="G12" s="223"/>
      <c r="H12" s="223"/>
      <c r="I12" s="223"/>
      <c r="J12" s="223"/>
      <c r="K12" s="225"/>
      <c r="L12" s="225"/>
      <c r="M12" s="225"/>
      <c r="N12" s="225"/>
      <c r="O12" s="225"/>
      <c r="P12" s="225"/>
      <c r="Q12" s="225"/>
      <c r="R12" s="225"/>
      <c r="S12" s="225"/>
      <c r="T12" s="225"/>
      <c r="U12" s="225"/>
      <c r="V12" s="225"/>
      <c r="W12" s="225"/>
      <c r="X12" s="225"/>
      <c r="Y12" s="225"/>
      <c r="Z12" s="225"/>
      <c r="AA12" s="7"/>
    </row>
  </sheetData>
  <mergeCells count="1">
    <mergeCell ref="A12:Z12"/>
  </mergeCells>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79998168889431442"/>
  </sheetPr>
  <dimension ref="A1:AA14"/>
  <sheetViews>
    <sheetView zoomScaleNormal="100" workbookViewId="0"/>
  </sheetViews>
  <sheetFormatPr defaultRowHeight="11.25" x14ac:dyDescent="0.2"/>
  <cols>
    <col min="1" max="1" width="19.42578125" style="7" customWidth="1"/>
    <col min="2" max="2" width="2.85546875" style="7" customWidth="1"/>
    <col min="3" max="3" width="1" style="42" customWidth="1"/>
    <col min="4" max="4" width="4.85546875" style="7" hidden="1" customWidth="1"/>
    <col min="5" max="5" width="1.140625" style="42" hidden="1" customWidth="1"/>
    <col min="6" max="6" width="4.85546875" style="42" hidden="1" customWidth="1"/>
    <col min="7" max="7" width="1.140625" style="42" hidden="1" customWidth="1"/>
    <col min="8" max="8" width="4.85546875" style="160" bestFit="1" customWidth="1"/>
    <col min="9" max="9" width="1.140625" style="42" bestFit="1" customWidth="1"/>
    <col min="10" max="10" width="4.85546875" style="79" bestFit="1" customWidth="1"/>
    <col min="11" max="11" width="1.140625" style="42" bestFit="1" customWidth="1"/>
    <col min="12" max="12" width="4.85546875" style="160" bestFit="1" customWidth="1"/>
    <col min="13" max="13" width="1.140625" style="42" bestFit="1" customWidth="1"/>
    <col min="14" max="14" width="4.85546875" style="79" bestFit="1" customWidth="1"/>
    <col min="15" max="15" width="1.140625" style="42" bestFit="1" customWidth="1"/>
    <col min="16" max="16" width="4.85546875" style="160" bestFit="1" customWidth="1"/>
    <col min="17" max="17" width="1.140625" style="42" bestFit="1" customWidth="1"/>
    <col min="18" max="18" width="4.85546875" style="79" bestFit="1" customWidth="1"/>
    <col min="19" max="19" width="1.140625" style="42" bestFit="1" customWidth="1"/>
    <col min="20" max="20" width="4.85546875" style="160" bestFit="1" customWidth="1"/>
    <col min="21" max="21" width="1.140625" style="42" bestFit="1" customWidth="1"/>
    <col min="22" max="22" width="4.85546875" style="79" bestFit="1" customWidth="1"/>
    <col min="23" max="23" width="1.140625" style="42" bestFit="1" customWidth="1"/>
    <col min="24" max="24" width="4.85546875" style="160" bestFit="1" customWidth="1"/>
    <col min="25" max="25" width="1.140625" style="42" bestFit="1" customWidth="1"/>
    <col min="26" max="26" width="4.85546875" style="160" bestFit="1" customWidth="1"/>
    <col min="27" max="27" width="1.140625" style="42" bestFit="1" customWidth="1"/>
    <col min="28" max="28" width="9.140625" style="7"/>
    <col min="29" max="31" width="2.140625" style="7" customWidth="1"/>
    <col min="32" max="240" width="9.140625" style="7"/>
    <col min="241" max="241" width="5.85546875" style="7" customWidth="1"/>
    <col min="242" max="247" width="10.140625" style="7" customWidth="1"/>
    <col min="248" max="496" width="9.140625" style="7"/>
    <col min="497" max="497" width="5.85546875" style="7" customWidth="1"/>
    <col min="498" max="503" width="10.140625" style="7" customWidth="1"/>
    <col min="504" max="752" width="9.140625" style="7"/>
    <col min="753" max="753" width="5.85546875" style="7" customWidth="1"/>
    <col min="754" max="759" width="10.140625" style="7" customWidth="1"/>
    <col min="760" max="1008" width="9.140625" style="7"/>
    <col min="1009" max="1009" width="5.85546875" style="7" customWidth="1"/>
    <col min="1010" max="1015" width="10.140625" style="7" customWidth="1"/>
    <col min="1016" max="1264" width="9.140625" style="7"/>
    <col min="1265" max="1265" width="5.85546875" style="7" customWidth="1"/>
    <col min="1266" max="1271" width="10.140625" style="7" customWidth="1"/>
    <col min="1272" max="1520" width="9.140625" style="7"/>
    <col min="1521" max="1521" width="5.85546875" style="7" customWidth="1"/>
    <col min="1522" max="1527" width="10.140625" style="7" customWidth="1"/>
    <col min="1528" max="1776" width="9.140625" style="7"/>
    <col min="1777" max="1777" width="5.85546875" style="7" customWidth="1"/>
    <col min="1778" max="1783" width="10.140625" style="7" customWidth="1"/>
    <col min="1784" max="2032" width="9.140625" style="7"/>
    <col min="2033" max="2033" width="5.85546875" style="7" customWidth="1"/>
    <col min="2034" max="2039" width="10.140625" style="7" customWidth="1"/>
    <col min="2040" max="2288" width="9.140625" style="7"/>
    <col min="2289" max="2289" width="5.85546875" style="7" customWidth="1"/>
    <col min="2290" max="2295" width="10.140625" style="7" customWidth="1"/>
    <col min="2296" max="2544" width="9.140625" style="7"/>
    <col min="2545" max="2545" width="5.85546875" style="7" customWidth="1"/>
    <col min="2546" max="2551" width="10.140625" style="7" customWidth="1"/>
    <col min="2552" max="2800" width="9.140625" style="7"/>
    <col min="2801" max="2801" width="5.85546875" style="7" customWidth="1"/>
    <col min="2802" max="2807" width="10.140625" style="7" customWidth="1"/>
    <col min="2808" max="3056" width="9.140625" style="7"/>
    <col min="3057" max="3057" width="5.85546875" style="7" customWidth="1"/>
    <col min="3058" max="3063" width="10.140625" style="7" customWidth="1"/>
    <col min="3064" max="3312" width="9.140625" style="7"/>
    <col min="3313" max="3313" width="5.85546875" style="7" customWidth="1"/>
    <col min="3314" max="3319" width="10.140625" style="7" customWidth="1"/>
    <col min="3320" max="3568" width="9.140625" style="7"/>
    <col min="3569" max="3569" width="5.85546875" style="7" customWidth="1"/>
    <col min="3570" max="3575" width="10.140625" style="7" customWidth="1"/>
    <col min="3576" max="3824" width="9.140625" style="7"/>
    <col min="3825" max="3825" width="5.85546875" style="7" customWidth="1"/>
    <col min="3826" max="3831" width="10.140625" style="7" customWidth="1"/>
    <col min="3832" max="4080" width="9.140625" style="7"/>
    <col min="4081" max="4081" width="5.85546875" style="7" customWidth="1"/>
    <col min="4082" max="4087" width="10.140625" style="7" customWidth="1"/>
    <col min="4088" max="4336" width="9.140625" style="7"/>
    <col min="4337" max="4337" width="5.85546875" style="7" customWidth="1"/>
    <col min="4338" max="4343" width="10.140625" style="7" customWidth="1"/>
    <col min="4344" max="4592" width="9.140625" style="7"/>
    <col min="4593" max="4593" width="5.85546875" style="7" customWidth="1"/>
    <col min="4594" max="4599" width="10.140625" style="7" customWidth="1"/>
    <col min="4600" max="4848" width="9.140625" style="7"/>
    <col min="4849" max="4849" width="5.85546875" style="7" customWidth="1"/>
    <col min="4850" max="4855" width="10.140625" style="7" customWidth="1"/>
    <col min="4856" max="5104" width="9.140625" style="7"/>
    <col min="5105" max="5105" width="5.85546875" style="7" customWidth="1"/>
    <col min="5106" max="5111" width="10.140625" style="7" customWidth="1"/>
    <col min="5112" max="5360" width="9.140625" style="7"/>
    <col min="5361" max="5361" width="5.85546875" style="7" customWidth="1"/>
    <col min="5362" max="5367" width="10.140625" style="7" customWidth="1"/>
    <col min="5368" max="5616" width="9.140625" style="7"/>
    <col min="5617" max="5617" width="5.85546875" style="7" customWidth="1"/>
    <col min="5618" max="5623" width="10.140625" style="7" customWidth="1"/>
    <col min="5624" max="5872" width="9.140625" style="7"/>
    <col min="5873" max="5873" width="5.85546875" style="7" customWidth="1"/>
    <col min="5874" max="5879" width="10.140625" style="7" customWidth="1"/>
    <col min="5880" max="6128" width="9.140625" style="7"/>
    <col min="6129" max="6129" width="5.85546875" style="7" customWidth="1"/>
    <col min="6130" max="6135" width="10.140625" style="7" customWidth="1"/>
    <col min="6136" max="6384" width="9.140625" style="7"/>
    <col min="6385" max="6385" width="5.85546875" style="7" customWidth="1"/>
    <col min="6386" max="6391" width="10.140625" style="7" customWidth="1"/>
    <col min="6392" max="6640" width="9.140625" style="7"/>
    <col min="6641" max="6641" width="5.85546875" style="7" customWidth="1"/>
    <col min="6642" max="6647" width="10.140625" style="7" customWidth="1"/>
    <col min="6648" max="6896" width="9.140625" style="7"/>
    <col min="6897" max="6897" width="5.85546875" style="7" customWidth="1"/>
    <col min="6898" max="6903" width="10.140625" style="7" customWidth="1"/>
    <col min="6904" max="7152" width="9.140625" style="7"/>
    <col min="7153" max="7153" width="5.85546875" style="7" customWidth="1"/>
    <col min="7154" max="7159" width="10.140625" style="7" customWidth="1"/>
    <col min="7160" max="7408" width="9.140625" style="7"/>
    <col min="7409" max="7409" width="5.85546875" style="7" customWidth="1"/>
    <col min="7410" max="7415" width="10.140625" style="7" customWidth="1"/>
    <col min="7416" max="7664" width="9.140625" style="7"/>
    <col min="7665" max="7665" width="5.85546875" style="7" customWidth="1"/>
    <col min="7666" max="7671" width="10.140625" style="7" customWidth="1"/>
    <col min="7672" max="7920" width="9.140625" style="7"/>
    <col min="7921" max="7921" width="5.85546875" style="7" customWidth="1"/>
    <col min="7922" max="7927" width="10.140625" style="7" customWidth="1"/>
    <col min="7928" max="8176" width="9.140625" style="7"/>
    <col min="8177" max="8177" width="5.85546875" style="7" customWidth="1"/>
    <col min="8178" max="8183" width="10.140625" style="7" customWidth="1"/>
    <col min="8184" max="8432" width="9.140625" style="7"/>
    <col min="8433" max="8433" width="5.85546875" style="7" customWidth="1"/>
    <col min="8434" max="8439" width="10.140625" style="7" customWidth="1"/>
    <col min="8440" max="8688" width="9.140625" style="7"/>
    <col min="8689" max="8689" width="5.85546875" style="7" customWidth="1"/>
    <col min="8690" max="8695" width="10.140625" style="7" customWidth="1"/>
    <col min="8696" max="8944" width="9.140625" style="7"/>
    <col min="8945" max="8945" width="5.85546875" style="7" customWidth="1"/>
    <col min="8946" max="8951" width="10.140625" style="7" customWidth="1"/>
    <col min="8952" max="9200" width="9.140625" style="7"/>
    <col min="9201" max="9201" width="5.85546875" style="7" customWidth="1"/>
    <col min="9202" max="9207" width="10.140625" style="7" customWidth="1"/>
    <col min="9208" max="9456" width="9.140625" style="7"/>
    <col min="9457" max="9457" width="5.85546875" style="7" customWidth="1"/>
    <col min="9458" max="9463" width="10.140625" style="7" customWidth="1"/>
    <col min="9464" max="9712" width="9.140625" style="7"/>
    <col min="9713" max="9713" width="5.85546875" style="7" customWidth="1"/>
    <col min="9714" max="9719" width="10.140625" style="7" customWidth="1"/>
    <col min="9720" max="9968" width="9.140625" style="7"/>
    <col min="9969" max="9969" width="5.85546875" style="7" customWidth="1"/>
    <col min="9970" max="9975" width="10.140625" style="7" customWidth="1"/>
    <col min="9976" max="10224" width="9.140625" style="7"/>
    <col min="10225" max="10225" width="5.85546875" style="7" customWidth="1"/>
    <col min="10226" max="10231" width="10.140625" style="7" customWidth="1"/>
    <col min="10232" max="10480" width="9.140625" style="7"/>
    <col min="10481" max="10481" width="5.85546875" style="7" customWidth="1"/>
    <col min="10482" max="10487" width="10.140625" style="7" customWidth="1"/>
    <col min="10488" max="10736" width="9.140625" style="7"/>
    <col min="10737" max="10737" width="5.85546875" style="7" customWidth="1"/>
    <col min="10738" max="10743" width="10.140625" style="7" customWidth="1"/>
    <col min="10744" max="10992" width="9.140625" style="7"/>
    <col min="10993" max="10993" width="5.85546875" style="7" customWidth="1"/>
    <col min="10994" max="10999" width="10.140625" style="7" customWidth="1"/>
    <col min="11000" max="11248" width="9.140625" style="7"/>
    <col min="11249" max="11249" width="5.85546875" style="7" customWidth="1"/>
    <col min="11250" max="11255" width="10.140625" style="7" customWidth="1"/>
    <col min="11256" max="11504" width="9.140625" style="7"/>
    <col min="11505" max="11505" width="5.85546875" style="7" customWidth="1"/>
    <col min="11506" max="11511" width="10.140625" style="7" customWidth="1"/>
    <col min="11512" max="11760" width="9.140625" style="7"/>
    <col min="11761" max="11761" width="5.85546875" style="7" customWidth="1"/>
    <col min="11762" max="11767" width="10.140625" style="7" customWidth="1"/>
    <col min="11768" max="12016" width="9.140625" style="7"/>
    <col min="12017" max="12017" width="5.85546875" style="7" customWidth="1"/>
    <col min="12018" max="12023" width="10.140625" style="7" customWidth="1"/>
    <col min="12024" max="12272" width="9.140625" style="7"/>
    <col min="12273" max="12273" width="5.85546875" style="7" customWidth="1"/>
    <col min="12274" max="12279" width="10.140625" style="7" customWidth="1"/>
    <col min="12280" max="12528" width="9.140625" style="7"/>
    <col min="12529" max="12529" width="5.85546875" style="7" customWidth="1"/>
    <col min="12530" max="12535" width="10.140625" style="7" customWidth="1"/>
    <col min="12536" max="12784" width="9.140625" style="7"/>
    <col min="12785" max="12785" width="5.85546875" style="7" customWidth="1"/>
    <col min="12786" max="12791" width="10.140625" style="7" customWidth="1"/>
    <col min="12792" max="13040" width="9.140625" style="7"/>
    <col min="13041" max="13041" width="5.85546875" style="7" customWidth="1"/>
    <col min="13042" max="13047" width="10.140625" style="7" customWidth="1"/>
    <col min="13048" max="13296" width="9.140625" style="7"/>
    <col min="13297" max="13297" width="5.85546875" style="7" customWidth="1"/>
    <col min="13298" max="13303" width="10.140625" style="7" customWidth="1"/>
    <col min="13304" max="13552" width="9.140625" style="7"/>
    <col min="13553" max="13553" width="5.85546875" style="7" customWidth="1"/>
    <col min="13554" max="13559" width="10.140625" style="7" customWidth="1"/>
    <col min="13560" max="13808" width="9.140625" style="7"/>
    <col min="13809" max="13809" width="5.85546875" style="7" customWidth="1"/>
    <col min="13810" max="13815" width="10.140625" style="7" customWidth="1"/>
    <col min="13816" max="14064" width="9.140625" style="7"/>
    <col min="14065" max="14065" width="5.85546875" style="7" customWidth="1"/>
    <col min="14066" max="14071" width="10.140625" style="7" customWidth="1"/>
    <col min="14072" max="14320" width="9.140625" style="7"/>
    <col min="14321" max="14321" width="5.85546875" style="7" customWidth="1"/>
    <col min="14322" max="14327" width="10.140625" style="7" customWidth="1"/>
    <col min="14328" max="14576" width="9.140625" style="7"/>
    <col min="14577" max="14577" width="5.85546875" style="7" customWidth="1"/>
    <col min="14578" max="14583" width="10.140625" style="7" customWidth="1"/>
    <col min="14584" max="14832" width="9.140625" style="7"/>
    <col min="14833" max="14833" width="5.85546875" style="7" customWidth="1"/>
    <col min="14834" max="14839" width="10.140625" style="7" customWidth="1"/>
    <col min="14840" max="15088" width="9.140625" style="7"/>
    <col min="15089" max="15089" width="5.85546875" style="7" customWidth="1"/>
    <col min="15090" max="15095" width="10.140625" style="7" customWidth="1"/>
    <col min="15096" max="15344" width="9.140625" style="7"/>
    <col min="15345" max="15345" width="5.85546875" style="7" customWidth="1"/>
    <col min="15346" max="15351" width="10.140625" style="7" customWidth="1"/>
    <col min="15352" max="15600" width="9.140625" style="7"/>
    <col min="15601" max="15601" width="5.85546875" style="7" customWidth="1"/>
    <col min="15602" max="15607" width="10.140625" style="7" customWidth="1"/>
    <col min="15608" max="15856" width="9.140625" style="7"/>
    <col min="15857" max="15857" width="5.85546875" style="7" customWidth="1"/>
    <col min="15858" max="15863" width="10.140625" style="7" customWidth="1"/>
    <col min="15864" max="16112" width="9.140625" style="7"/>
    <col min="16113" max="16113" width="5.85546875" style="7" customWidth="1"/>
    <col min="16114" max="16119" width="10.140625" style="7" customWidth="1"/>
    <col min="16120" max="16384" width="9.140625" style="7"/>
  </cols>
  <sheetData>
    <row r="1" spans="1:27" s="48" customFormat="1" ht="12.75" x14ac:dyDescent="0.2">
      <c r="A1" s="72" t="s">
        <v>274</v>
      </c>
      <c r="C1" s="42"/>
      <c r="E1" s="42"/>
      <c r="F1" s="42"/>
      <c r="G1" s="42"/>
      <c r="H1" s="174"/>
      <c r="I1" s="42"/>
      <c r="J1" s="79"/>
      <c r="K1" s="42"/>
      <c r="L1" s="174"/>
      <c r="M1" s="42"/>
      <c r="N1" s="79"/>
      <c r="O1" s="42"/>
      <c r="P1" s="174"/>
      <c r="Q1" s="42"/>
      <c r="R1" s="79"/>
      <c r="S1" s="42"/>
      <c r="T1" s="174"/>
      <c r="U1" s="42"/>
      <c r="V1" s="79"/>
      <c r="W1" s="42"/>
      <c r="X1" s="174"/>
      <c r="Y1" s="42"/>
      <c r="Z1" s="174"/>
      <c r="AA1" s="42"/>
    </row>
    <row r="2" spans="1:27" ht="21" customHeight="1" x14ac:dyDescent="0.2">
      <c r="A2" s="73" t="s">
        <v>315</v>
      </c>
      <c r="B2" s="6"/>
      <c r="C2" s="41"/>
      <c r="D2" s="6"/>
      <c r="E2" s="41"/>
      <c r="F2" s="41"/>
      <c r="G2" s="41"/>
      <c r="H2" s="175"/>
      <c r="I2" s="41"/>
      <c r="J2" s="183"/>
      <c r="K2" s="41"/>
      <c r="L2" s="175"/>
      <c r="M2" s="41"/>
      <c r="N2" s="183"/>
      <c r="O2" s="41"/>
      <c r="P2" s="175"/>
      <c r="Q2" s="41"/>
      <c r="R2" s="183"/>
      <c r="S2" s="41"/>
      <c r="T2" s="175"/>
      <c r="U2" s="41"/>
      <c r="V2" s="183"/>
      <c r="W2" s="41"/>
      <c r="Y2" s="41"/>
      <c r="AA2" s="41"/>
    </row>
    <row r="3" spans="1:27" x14ac:dyDescent="0.2">
      <c r="A3" s="14"/>
      <c r="B3" s="33"/>
      <c r="C3" s="184"/>
      <c r="D3" s="38">
        <v>2005</v>
      </c>
      <c r="E3" s="137"/>
      <c r="F3" s="38">
        <v>2006</v>
      </c>
      <c r="G3" s="137"/>
      <c r="H3" s="38">
        <v>2007</v>
      </c>
      <c r="I3" s="137"/>
      <c r="J3" s="38">
        <v>2008</v>
      </c>
      <c r="K3" s="137"/>
      <c r="L3" s="38">
        <v>2009</v>
      </c>
      <c r="M3" s="137"/>
      <c r="N3" s="38">
        <v>2010</v>
      </c>
      <c r="O3" s="137"/>
      <c r="P3" s="38">
        <v>2011</v>
      </c>
      <c r="Q3" s="137"/>
      <c r="R3" s="38">
        <v>2012</v>
      </c>
      <c r="S3" s="137"/>
      <c r="T3" s="38">
        <v>2013</v>
      </c>
      <c r="U3" s="137"/>
      <c r="V3" s="38">
        <v>2014</v>
      </c>
      <c r="W3" s="137"/>
      <c r="X3" s="38">
        <v>2015</v>
      </c>
      <c r="Y3" s="137"/>
      <c r="Z3" s="38">
        <v>2016</v>
      </c>
      <c r="AA3" s="106"/>
    </row>
    <row r="4" spans="1:27" ht="15" customHeight="1" x14ac:dyDescent="0.2">
      <c r="A4" s="13" t="s">
        <v>175</v>
      </c>
      <c r="B4" s="19"/>
      <c r="C4" s="182"/>
      <c r="D4" s="37"/>
      <c r="E4" s="105"/>
      <c r="F4" s="37"/>
      <c r="G4" s="105"/>
      <c r="H4" s="175" t="s">
        <v>124</v>
      </c>
      <c r="I4" s="105" t="s">
        <v>122</v>
      </c>
      <c r="J4" s="175" t="s">
        <v>124</v>
      </c>
      <c r="K4" s="105" t="s">
        <v>122</v>
      </c>
      <c r="L4" s="175" t="s">
        <v>124</v>
      </c>
      <c r="M4" s="105" t="s">
        <v>122</v>
      </c>
      <c r="N4" s="175" t="s">
        <v>124</v>
      </c>
      <c r="O4" s="105" t="s">
        <v>122</v>
      </c>
      <c r="P4" s="175" t="s">
        <v>124</v>
      </c>
      <c r="Q4" s="105" t="s">
        <v>122</v>
      </c>
      <c r="R4" s="175" t="s">
        <v>124</v>
      </c>
      <c r="S4" s="105" t="s">
        <v>122</v>
      </c>
      <c r="T4" s="175" t="s">
        <v>124</v>
      </c>
      <c r="U4" s="105" t="s">
        <v>122</v>
      </c>
      <c r="V4" s="175" t="s">
        <v>124</v>
      </c>
      <c r="W4" s="105" t="s">
        <v>122</v>
      </c>
      <c r="X4" s="175" t="s">
        <v>124</v>
      </c>
      <c r="Y4" s="105" t="s">
        <v>122</v>
      </c>
      <c r="Z4" s="59" t="s">
        <v>124</v>
      </c>
      <c r="AA4" s="105" t="s">
        <v>122</v>
      </c>
    </row>
    <row r="5" spans="1:27" s="131" customFormat="1" ht="27.95" customHeight="1" x14ac:dyDescent="0.2">
      <c r="A5" s="117" t="s">
        <v>313</v>
      </c>
      <c r="B5" s="19"/>
      <c r="C5" s="182"/>
      <c r="D5" s="37"/>
      <c r="E5" s="105"/>
      <c r="F5" s="37"/>
      <c r="G5" s="105"/>
      <c r="H5" s="175" t="s">
        <v>124</v>
      </c>
      <c r="I5" s="105" t="s">
        <v>122</v>
      </c>
      <c r="J5" s="175" t="s">
        <v>124</v>
      </c>
      <c r="K5" s="105" t="s">
        <v>122</v>
      </c>
      <c r="L5" s="175" t="s">
        <v>124</v>
      </c>
      <c r="M5" s="105" t="s">
        <v>122</v>
      </c>
      <c r="N5" s="175" t="s">
        <v>124</v>
      </c>
      <c r="O5" s="105" t="s">
        <v>122</v>
      </c>
      <c r="P5" s="175" t="s">
        <v>124</v>
      </c>
      <c r="Q5" s="105" t="s">
        <v>122</v>
      </c>
      <c r="R5" s="175" t="s">
        <v>124</v>
      </c>
      <c r="S5" s="105" t="s">
        <v>122</v>
      </c>
      <c r="T5" s="175" t="s">
        <v>124</v>
      </c>
      <c r="U5" s="105" t="s">
        <v>122</v>
      </c>
      <c r="V5" s="175" t="s">
        <v>124</v>
      </c>
      <c r="W5" s="105" t="s">
        <v>122</v>
      </c>
      <c r="X5" s="175" t="s">
        <v>124</v>
      </c>
      <c r="Y5" s="105" t="s">
        <v>122</v>
      </c>
      <c r="Z5" s="59" t="s">
        <v>124</v>
      </c>
      <c r="AA5" s="105" t="s">
        <v>122</v>
      </c>
    </row>
    <row r="6" spans="1:27" ht="27.95" customHeight="1" x14ac:dyDescent="0.2">
      <c r="A6" s="117" t="s">
        <v>213</v>
      </c>
      <c r="B6" s="19"/>
      <c r="C6" s="182"/>
      <c r="D6" s="36"/>
      <c r="E6" s="80"/>
      <c r="F6" s="21"/>
      <c r="G6" s="80"/>
      <c r="H6" s="155">
        <v>677.51</v>
      </c>
      <c r="I6" s="80" t="s">
        <v>122</v>
      </c>
      <c r="J6" s="155">
        <v>705.52</v>
      </c>
      <c r="K6" s="80" t="s">
        <v>122</v>
      </c>
      <c r="L6" s="155">
        <v>717.45</v>
      </c>
      <c r="M6" s="80" t="s">
        <v>122</v>
      </c>
      <c r="N6" s="155">
        <v>734.14</v>
      </c>
      <c r="O6" s="80" t="s">
        <v>186</v>
      </c>
      <c r="P6" s="155">
        <v>768.28</v>
      </c>
      <c r="Q6" s="80" t="s">
        <v>186</v>
      </c>
      <c r="R6" s="155">
        <v>785.62</v>
      </c>
      <c r="S6" s="80" t="s">
        <v>186</v>
      </c>
      <c r="T6" s="155">
        <v>800.62</v>
      </c>
      <c r="U6" s="80" t="s">
        <v>186</v>
      </c>
      <c r="V6" s="155">
        <v>809.97</v>
      </c>
      <c r="W6" s="80" t="s">
        <v>186</v>
      </c>
      <c r="X6" s="155">
        <v>820.1</v>
      </c>
      <c r="Y6" s="80" t="s">
        <v>186</v>
      </c>
      <c r="Z6" s="155">
        <v>851.37</v>
      </c>
      <c r="AA6" s="80" t="s">
        <v>122</v>
      </c>
    </row>
    <row r="7" spans="1:27" s="6" customFormat="1" ht="21.95" customHeight="1" x14ac:dyDescent="0.2">
      <c r="A7" s="136" t="s">
        <v>244</v>
      </c>
      <c r="B7" s="35"/>
      <c r="C7" s="23"/>
      <c r="D7" s="7"/>
      <c r="E7" s="80"/>
      <c r="F7" s="21"/>
      <c r="G7" s="80"/>
      <c r="H7" s="155">
        <v>506.13</v>
      </c>
      <c r="I7" s="80" t="s">
        <v>122</v>
      </c>
      <c r="J7" s="155">
        <v>529.01</v>
      </c>
      <c r="K7" s="80" t="s">
        <v>122</v>
      </c>
      <c r="L7" s="155">
        <v>533.97</v>
      </c>
      <c r="M7" s="80" t="s">
        <v>122</v>
      </c>
      <c r="N7" s="155">
        <v>549.97</v>
      </c>
      <c r="O7" s="80" t="s">
        <v>186</v>
      </c>
      <c r="P7" s="155">
        <v>573.53</v>
      </c>
      <c r="Q7" s="80" t="s">
        <v>186</v>
      </c>
      <c r="R7" s="155">
        <v>583.99</v>
      </c>
      <c r="S7" s="80" t="s">
        <v>186</v>
      </c>
      <c r="T7" s="155">
        <v>590.01</v>
      </c>
      <c r="U7" s="80" t="s">
        <v>186</v>
      </c>
      <c r="V7" s="155">
        <v>591.13</v>
      </c>
      <c r="W7" s="80" t="s">
        <v>186</v>
      </c>
      <c r="X7" s="155">
        <v>601.03</v>
      </c>
      <c r="Y7" s="80" t="s">
        <v>186</v>
      </c>
      <c r="Z7" s="155">
        <v>614.61</v>
      </c>
      <c r="AA7" s="80" t="s">
        <v>122</v>
      </c>
    </row>
    <row r="8" spans="1:27" s="6" customFormat="1" x14ac:dyDescent="0.2">
      <c r="A8" s="90" t="s">
        <v>203</v>
      </c>
      <c r="B8" s="35"/>
      <c r="C8" s="23"/>
      <c r="D8" s="7"/>
      <c r="E8" s="80"/>
      <c r="F8" s="21"/>
      <c r="G8" s="80"/>
      <c r="H8" s="155">
        <v>91.34</v>
      </c>
      <c r="I8" s="80" t="s">
        <v>122</v>
      </c>
      <c r="J8" s="155">
        <v>89.35</v>
      </c>
      <c r="K8" s="80" t="s">
        <v>122</v>
      </c>
      <c r="L8" s="155">
        <v>91.87</v>
      </c>
      <c r="M8" s="80" t="s">
        <v>122</v>
      </c>
      <c r="N8" s="155">
        <v>88.54</v>
      </c>
      <c r="O8" s="80" t="s">
        <v>122</v>
      </c>
      <c r="P8" s="155">
        <v>88.67</v>
      </c>
      <c r="Q8" s="80" t="s">
        <v>122</v>
      </c>
      <c r="R8" s="155">
        <v>91.21</v>
      </c>
      <c r="S8" s="80" t="s">
        <v>122</v>
      </c>
      <c r="T8" s="155">
        <v>92.03</v>
      </c>
      <c r="U8" s="80" t="s">
        <v>122</v>
      </c>
      <c r="V8" s="155">
        <v>93.76</v>
      </c>
      <c r="W8" s="80" t="s">
        <v>122</v>
      </c>
      <c r="X8" s="155">
        <v>96.01</v>
      </c>
      <c r="Y8" s="80" t="s">
        <v>122</v>
      </c>
      <c r="Z8" s="155">
        <v>96.02</v>
      </c>
      <c r="AA8" s="80" t="s">
        <v>122</v>
      </c>
    </row>
    <row r="9" spans="1:27" x14ac:dyDescent="0.2">
      <c r="A9" s="90" t="s">
        <v>202</v>
      </c>
      <c r="B9" s="35"/>
      <c r="C9" s="182"/>
      <c r="E9" s="80"/>
      <c r="F9" s="21"/>
      <c r="G9" s="80"/>
      <c r="H9" s="155">
        <v>18.260000000000002</v>
      </c>
      <c r="I9" s="80" t="s">
        <v>122</v>
      </c>
      <c r="J9" s="155">
        <v>19.09</v>
      </c>
      <c r="K9" s="80" t="s">
        <v>122</v>
      </c>
      <c r="L9" s="155">
        <v>16.829999999999998</v>
      </c>
      <c r="M9" s="80" t="s">
        <v>122</v>
      </c>
      <c r="N9" s="155">
        <v>17.18</v>
      </c>
      <c r="O9" s="80" t="s">
        <v>122</v>
      </c>
      <c r="P9" s="155">
        <v>18.010000000000002</v>
      </c>
      <c r="Q9" s="80" t="s">
        <v>122</v>
      </c>
      <c r="R9" s="155">
        <v>21.29</v>
      </c>
      <c r="S9" s="80" t="s">
        <v>122</v>
      </c>
      <c r="T9" s="155">
        <v>18.670000000000002</v>
      </c>
      <c r="U9" s="80" t="s">
        <v>122</v>
      </c>
      <c r="V9" s="155">
        <v>20.86</v>
      </c>
      <c r="W9" s="80" t="s">
        <v>122</v>
      </c>
      <c r="X9" s="155">
        <v>21.12</v>
      </c>
      <c r="Y9" s="80" t="s">
        <v>122</v>
      </c>
      <c r="Z9" s="155">
        <v>21.47</v>
      </c>
      <c r="AA9" s="80" t="s">
        <v>122</v>
      </c>
    </row>
    <row r="10" spans="1:27" x14ac:dyDescent="0.2">
      <c r="A10" s="90" t="s">
        <v>214</v>
      </c>
      <c r="B10" s="35"/>
      <c r="C10" s="182"/>
      <c r="E10" s="45"/>
      <c r="F10" s="21"/>
      <c r="G10" s="45"/>
      <c r="H10" s="155">
        <v>61.78</v>
      </c>
      <c r="I10" s="45" t="s">
        <v>122</v>
      </c>
      <c r="J10" s="155">
        <v>68.06</v>
      </c>
      <c r="K10" s="45" t="s">
        <v>122</v>
      </c>
      <c r="L10" s="155">
        <v>74.78</v>
      </c>
      <c r="M10" s="45" t="s">
        <v>122</v>
      </c>
      <c r="N10" s="155">
        <v>78.44</v>
      </c>
      <c r="O10" s="45" t="s">
        <v>122</v>
      </c>
      <c r="P10" s="155">
        <v>88.07</v>
      </c>
      <c r="Q10" s="45" t="s">
        <v>122</v>
      </c>
      <c r="R10" s="155">
        <v>89.13</v>
      </c>
      <c r="S10" s="45" t="s">
        <v>122</v>
      </c>
      <c r="T10" s="155">
        <v>98.77</v>
      </c>
      <c r="U10" s="45" t="s">
        <v>122</v>
      </c>
      <c r="V10" s="155">
        <v>103.81</v>
      </c>
      <c r="W10" s="45" t="s">
        <v>122</v>
      </c>
      <c r="X10" s="155">
        <v>101.46</v>
      </c>
      <c r="Y10" s="80" t="s">
        <v>186</v>
      </c>
      <c r="Z10" s="155">
        <v>118.75</v>
      </c>
      <c r="AA10" s="80" t="s">
        <v>122</v>
      </c>
    </row>
    <row r="11" spans="1:27" x14ac:dyDescent="0.2">
      <c r="A11" s="113" t="s">
        <v>215</v>
      </c>
      <c r="B11" s="17"/>
      <c r="C11" s="185"/>
      <c r="D11" s="130"/>
      <c r="E11" s="81"/>
      <c r="F11" s="133"/>
      <c r="G11" s="81"/>
      <c r="H11" s="133" t="s">
        <v>124</v>
      </c>
      <c r="I11" s="81" t="s">
        <v>122</v>
      </c>
      <c r="J11" s="133" t="s">
        <v>124</v>
      </c>
      <c r="K11" s="81" t="s">
        <v>122</v>
      </c>
      <c r="L11" s="133" t="s">
        <v>124</v>
      </c>
      <c r="M11" s="81" t="s">
        <v>122</v>
      </c>
      <c r="N11" s="133" t="s">
        <v>124</v>
      </c>
      <c r="O11" s="81" t="s">
        <v>122</v>
      </c>
      <c r="P11" s="133" t="s">
        <v>124</v>
      </c>
      <c r="Q11" s="81" t="s">
        <v>122</v>
      </c>
      <c r="R11" s="133" t="s">
        <v>124</v>
      </c>
      <c r="S11" s="81" t="s">
        <v>122</v>
      </c>
      <c r="T11" s="133">
        <v>1.1399999999999999</v>
      </c>
      <c r="U11" s="81" t="s">
        <v>122</v>
      </c>
      <c r="V11" s="133">
        <v>0.4</v>
      </c>
      <c r="W11" s="81" t="s">
        <v>122</v>
      </c>
      <c r="X11" s="133">
        <v>0.5</v>
      </c>
      <c r="Y11" s="81" t="s">
        <v>122</v>
      </c>
      <c r="Z11" s="133">
        <v>0.52</v>
      </c>
      <c r="AA11" s="81" t="s">
        <v>122</v>
      </c>
    </row>
    <row r="12" spans="1:27" ht="28.5" customHeight="1" x14ac:dyDescent="0.2">
      <c r="A12" s="226" t="s">
        <v>314</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row>
    <row r="14" spans="1:27" x14ac:dyDescent="0.2">
      <c r="J14" s="214"/>
      <c r="K14" s="214"/>
      <c r="L14" s="214"/>
      <c r="M14" s="214"/>
      <c r="N14" s="214"/>
      <c r="O14" s="214"/>
      <c r="P14" s="214"/>
      <c r="Q14" s="214"/>
      <c r="R14" s="214"/>
      <c r="S14" s="214"/>
    </row>
  </sheetData>
  <mergeCells count="2">
    <mergeCell ref="A12:Z12"/>
    <mergeCell ref="J14:S14"/>
  </mergeCells>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sheetPr>
  <dimension ref="A1:AD12"/>
  <sheetViews>
    <sheetView zoomScaleNormal="100" workbookViewId="0"/>
  </sheetViews>
  <sheetFormatPr defaultRowHeight="11.25" x14ac:dyDescent="0.2"/>
  <cols>
    <col min="1" max="1" width="21" style="7" customWidth="1"/>
    <col min="2" max="2" width="2.85546875" style="7" customWidth="1"/>
    <col min="3" max="3" width="1" style="42" customWidth="1"/>
    <col min="4" max="4" width="4.85546875" style="7" hidden="1" customWidth="1"/>
    <col min="5" max="5" width="1.140625" style="42" hidden="1" customWidth="1"/>
    <col min="6" max="6" width="4.85546875" style="42" hidden="1" customWidth="1"/>
    <col min="7" max="7" width="1.140625" style="42" hidden="1" customWidth="1"/>
    <col min="8" max="8" width="5.7109375" style="7" bestFit="1" customWidth="1"/>
    <col min="9" max="9" width="1.140625" style="42" bestFit="1" customWidth="1"/>
    <col min="10" max="10" width="5.7109375" style="42" bestFit="1" customWidth="1"/>
    <col min="11" max="11" width="1.140625" style="42" bestFit="1" customWidth="1"/>
    <col min="12" max="12" width="5.7109375" style="7" bestFit="1" customWidth="1"/>
    <col min="13" max="13" width="1.140625" style="42" bestFit="1" customWidth="1"/>
    <col min="14" max="14" width="5.7109375" style="42" bestFit="1" customWidth="1"/>
    <col min="15" max="15" width="1.140625" style="42" bestFit="1" customWidth="1"/>
    <col min="16" max="16" width="5.7109375" style="7" bestFit="1" customWidth="1"/>
    <col min="17" max="17" width="1.140625" style="42" bestFit="1" customWidth="1"/>
    <col min="18" max="18" width="5.7109375" style="42" bestFit="1" customWidth="1"/>
    <col min="19" max="19" width="1.140625" style="42" bestFit="1" customWidth="1"/>
    <col min="20" max="20" width="5.7109375" style="7" bestFit="1" customWidth="1"/>
    <col min="21" max="21" width="1.140625" style="42" bestFit="1" customWidth="1"/>
    <col min="22" max="22" width="5.7109375" style="42" bestFit="1" customWidth="1"/>
    <col min="23" max="23" width="1.140625" style="42" bestFit="1" customWidth="1"/>
    <col min="24" max="24" width="5.7109375" style="7" bestFit="1" customWidth="1"/>
    <col min="25" max="25" width="1.140625" style="42" bestFit="1" customWidth="1"/>
    <col min="26" max="26" width="5.7109375" style="160" bestFit="1" customWidth="1"/>
    <col min="27" max="27" width="1.140625" style="42" bestFit="1" customWidth="1"/>
    <col min="28" max="29" width="3" style="7" customWidth="1"/>
    <col min="30" max="30" width="9.140625" style="131"/>
    <col min="31" max="247" width="9.140625" style="7"/>
    <col min="248" max="248" width="5.85546875" style="7" customWidth="1"/>
    <col min="249" max="254" width="10.140625" style="7" customWidth="1"/>
    <col min="255" max="503" width="9.140625" style="7"/>
    <col min="504" max="504" width="5.85546875" style="7" customWidth="1"/>
    <col min="505" max="510" width="10.140625" style="7" customWidth="1"/>
    <col min="511" max="759" width="9.140625" style="7"/>
    <col min="760" max="760" width="5.85546875" style="7" customWidth="1"/>
    <col min="761" max="766" width="10.140625" style="7" customWidth="1"/>
    <col min="767" max="1015" width="9.140625" style="7"/>
    <col min="1016" max="1016" width="5.85546875" style="7" customWidth="1"/>
    <col min="1017" max="1022" width="10.140625" style="7" customWidth="1"/>
    <col min="1023" max="1271" width="9.140625" style="7"/>
    <col min="1272" max="1272" width="5.85546875" style="7" customWidth="1"/>
    <col min="1273" max="1278" width="10.140625" style="7" customWidth="1"/>
    <col min="1279" max="1527" width="9.140625" style="7"/>
    <col min="1528" max="1528" width="5.85546875" style="7" customWidth="1"/>
    <col min="1529" max="1534" width="10.140625" style="7" customWidth="1"/>
    <col min="1535" max="1783" width="9.140625" style="7"/>
    <col min="1784" max="1784" width="5.85546875" style="7" customWidth="1"/>
    <col min="1785" max="1790" width="10.140625" style="7" customWidth="1"/>
    <col min="1791" max="2039" width="9.140625" style="7"/>
    <col min="2040" max="2040" width="5.85546875" style="7" customWidth="1"/>
    <col min="2041" max="2046" width="10.140625" style="7" customWidth="1"/>
    <col min="2047" max="2295" width="9.140625" style="7"/>
    <col min="2296" max="2296" width="5.85546875" style="7" customWidth="1"/>
    <col min="2297" max="2302" width="10.140625" style="7" customWidth="1"/>
    <col min="2303" max="2551" width="9.140625" style="7"/>
    <col min="2552" max="2552" width="5.85546875" style="7" customWidth="1"/>
    <col min="2553" max="2558" width="10.140625" style="7" customWidth="1"/>
    <col min="2559" max="2807" width="9.140625" style="7"/>
    <col min="2808" max="2808" width="5.85546875" style="7" customWidth="1"/>
    <col min="2809" max="2814" width="10.140625" style="7" customWidth="1"/>
    <col min="2815" max="3063" width="9.140625" style="7"/>
    <col min="3064" max="3064" width="5.85546875" style="7" customWidth="1"/>
    <col min="3065" max="3070" width="10.140625" style="7" customWidth="1"/>
    <col min="3071" max="3319" width="9.140625" style="7"/>
    <col min="3320" max="3320" width="5.85546875" style="7" customWidth="1"/>
    <col min="3321" max="3326" width="10.140625" style="7" customWidth="1"/>
    <col min="3327" max="3575" width="9.140625" style="7"/>
    <col min="3576" max="3576" width="5.85546875" style="7" customWidth="1"/>
    <col min="3577" max="3582" width="10.140625" style="7" customWidth="1"/>
    <col min="3583" max="3831" width="9.140625" style="7"/>
    <col min="3832" max="3832" width="5.85546875" style="7" customWidth="1"/>
    <col min="3833" max="3838" width="10.140625" style="7" customWidth="1"/>
    <col min="3839" max="4087" width="9.140625" style="7"/>
    <col min="4088" max="4088" width="5.85546875" style="7" customWidth="1"/>
    <col min="4089" max="4094" width="10.140625" style="7" customWidth="1"/>
    <col min="4095" max="4343" width="9.140625" style="7"/>
    <col min="4344" max="4344" width="5.85546875" style="7" customWidth="1"/>
    <col min="4345" max="4350" width="10.140625" style="7" customWidth="1"/>
    <col min="4351" max="4599" width="9.140625" style="7"/>
    <col min="4600" max="4600" width="5.85546875" style="7" customWidth="1"/>
    <col min="4601" max="4606" width="10.140625" style="7" customWidth="1"/>
    <col min="4607" max="4855" width="9.140625" style="7"/>
    <col min="4856" max="4856" width="5.85546875" style="7" customWidth="1"/>
    <col min="4857" max="4862" width="10.140625" style="7" customWidth="1"/>
    <col min="4863" max="5111" width="9.140625" style="7"/>
    <col min="5112" max="5112" width="5.85546875" style="7" customWidth="1"/>
    <col min="5113" max="5118" width="10.140625" style="7" customWidth="1"/>
    <col min="5119" max="5367" width="9.140625" style="7"/>
    <col min="5368" max="5368" width="5.85546875" style="7" customWidth="1"/>
    <col min="5369" max="5374" width="10.140625" style="7" customWidth="1"/>
    <col min="5375" max="5623" width="9.140625" style="7"/>
    <col min="5624" max="5624" width="5.85546875" style="7" customWidth="1"/>
    <col min="5625" max="5630" width="10.140625" style="7" customWidth="1"/>
    <col min="5631" max="5879" width="9.140625" style="7"/>
    <col min="5880" max="5880" width="5.85546875" style="7" customWidth="1"/>
    <col min="5881" max="5886" width="10.140625" style="7" customWidth="1"/>
    <col min="5887" max="6135" width="9.140625" style="7"/>
    <col min="6136" max="6136" width="5.85546875" style="7" customWidth="1"/>
    <col min="6137" max="6142" width="10.140625" style="7" customWidth="1"/>
    <col min="6143" max="6391" width="9.140625" style="7"/>
    <col min="6392" max="6392" width="5.85546875" style="7" customWidth="1"/>
    <col min="6393" max="6398" width="10.140625" style="7" customWidth="1"/>
    <col min="6399" max="6647" width="9.140625" style="7"/>
    <col min="6648" max="6648" width="5.85546875" style="7" customWidth="1"/>
    <col min="6649" max="6654" width="10.140625" style="7" customWidth="1"/>
    <col min="6655" max="6903" width="9.140625" style="7"/>
    <col min="6904" max="6904" width="5.85546875" style="7" customWidth="1"/>
    <col min="6905" max="6910" width="10.140625" style="7" customWidth="1"/>
    <col min="6911" max="7159" width="9.140625" style="7"/>
    <col min="7160" max="7160" width="5.85546875" style="7" customWidth="1"/>
    <col min="7161" max="7166" width="10.140625" style="7" customWidth="1"/>
    <col min="7167" max="7415" width="9.140625" style="7"/>
    <col min="7416" max="7416" width="5.85546875" style="7" customWidth="1"/>
    <col min="7417" max="7422" width="10.140625" style="7" customWidth="1"/>
    <col min="7423" max="7671" width="9.140625" style="7"/>
    <col min="7672" max="7672" width="5.85546875" style="7" customWidth="1"/>
    <col min="7673" max="7678" width="10.140625" style="7" customWidth="1"/>
    <col min="7679" max="7927" width="9.140625" style="7"/>
    <col min="7928" max="7928" width="5.85546875" style="7" customWidth="1"/>
    <col min="7929" max="7934" width="10.140625" style="7" customWidth="1"/>
    <col min="7935" max="8183" width="9.140625" style="7"/>
    <col min="8184" max="8184" width="5.85546875" style="7" customWidth="1"/>
    <col min="8185" max="8190" width="10.140625" style="7" customWidth="1"/>
    <col min="8191" max="8439" width="9.140625" style="7"/>
    <col min="8440" max="8440" width="5.85546875" style="7" customWidth="1"/>
    <col min="8441" max="8446" width="10.140625" style="7" customWidth="1"/>
    <col min="8447" max="8695" width="9.140625" style="7"/>
    <col min="8696" max="8696" width="5.85546875" style="7" customWidth="1"/>
    <col min="8697" max="8702" width="10.140625" style="7" customWidth="1"/>
    <col min="8703" max="8951" width="9.140625" style="7"/>
    <col min="8952" max="8952" width="5.85546875" style="7" customWidth="1"/>
    <col min="8953" max="8958" width="10.140625" style="7" customWidth="1"/>
    <col min="8959" max="9207" width="9.140625" style="7"/>
    <col min="9208" max="9208" width="5.85546875" style="7" customWidth="1"/>
    <col min="9209" max="9214" width="10.140625" style="7" customWidth="1"/>
    <col min="9215" max="9463" width="9.140625" style="7"/>
    <col min="9464" max="9464" width="5.85546875" style="7" customWidth="1"/>
    <col min="9465" max="9470" width="10.140625" style="7" customWidth="1"/>
    <col min="9471" max="9719" width="9.140625" style="7"/>
    <col min="9720" max="9720" width="5.85546875" style="7" customWidth="1"/>
    <col min="9721" max="9726" width="10.140625" style="7" customWidth="1"/>
    <col min="9727" max="9975" width="9.140625" style="7"/>
    <col min="9976" max="9976" width="5.85546875" style="7" customWidth="1"/>
    <col min="9977" max="9982" width="10.140625" style="7" customWidth="1"/>
    <col min="9983" max="10231" width="9.140625" style="7"/>
    <col min="10232" max="10232" width="5.85546875" style="7" customWidth="1"/>
    <col min="10233" max="10238" width="10.140625" style="7" customWidth="1"/>
    <col min="10239" max="10487" width="9.140625" style="7"/>
    <col min="10488" max="10488" width="5.85546875" style="7" customWidth="1"/>
    <col min="10489" max="10494" width="10.140625" style="7" customWidth="1"/>
    <col min="10495" max="10743" width="9.140625" style="7"/>
    <col min="10744" max="10744" width="5.85546875" style="7" customWidth="1"/>
    <col min="10745" max="10750" width="10.140625" style="7" customWidth="1"/>
    <col min="10751" max="10999" width="9.140625" style="7"/>
    <col min="11000" max="11000" width="5.85546875" style="7" customWidth="1"/>
    <col min="11001" max="11006" width="10.140625" style="7" customWidth="1"/>
    <col min="11007" max="11255" width="9.140625" style="7"/>
    <col min="11256" max="11256" width="5.85546875" style="7" customWidth="1"/>
    <col min="11257" max="11262" width="10.140625" style="7" customWidth="1"/>
    <col min="11263" max="11511" width="9.140625" style="7"/>
    <col min="11512" max="11512" width="5.85546875" style="7" customWidth="1"/>
    <col min="11513" max="11518" width="10.140625" style="7" customWidth="1"/>
    <col min="11519" max="11767" width="9.140625" style="7"/>
    <col min="11768" max="11768" width="5.85546875" style="7" customWidth="1"/>
    <col min="11769" max="11774" width="10.140625" style="7" customWidth="1"/>
    <col min="11775" max="12023" width="9.140625" style="7"/>
    <col min="12024" max="12024" width="5.85546875" style="7" customWidth="1"/>
    <col min="12025" max="12030" width="10.140625" style="7" customWidth="1"/>
    <col min="12031" max="12279" width="9.140625" style="7"/>
    <col min="12280" max="12280" width="5.85546875" style="7" customWidth="1"/>
    <col min="12281" max="12286" width="10.140625" style="7" customWidth="1"/>
    <col min="12287" max="12535" width="9.140625" style="7"/>
    <col min="12536" max="12536" width="5.85546875" style="7" customWidth="1"/>
    <col min="12537" max="12542" width="10.140625" style="7" customWidth="1"/>
    <col min="12543" max="12791" width="9.140625" style="7"/>
    <col min="12792" max="12792" width="5.85546875" style="7" customWidth="1"/>
    <col min="12793" max="12798" width="10.140625" style="7" customWidth="1"/>
    <col min="12799" max="13047" width="9.140625" style="7"/>
    <col min="13048" max="13048" width="5.85546875" style="7" customWidth="1"/>
    <col min="13049" max="13054" width="10.140625" style="7" customWidth="1"/>
    <col min="13055" max="13303" width="9.140625" style="7"/>
    <col min="13304" max="13304" width="5.85546875" style="7" customWidth="1"/>
    <col min="13305" max="13310" width="10.140625" style="7" customWidth="1"/>
    <col min="13311" max="13559" width="9.140625" style="7"/>
    <col min="13560" max="13560" width="5.85546875" style="7" customWidth="1"/>
    <col min="13561" max="13566" width="10.140625" style="7" customWidth="1"/>
    <col min="13567" max="13815" width="9.140625" style="7"/>
    <col min="13816" max="13816" width="5.85546875" style="7" customWidth="1"/>
    <col min="13817" max="13822" width="10.140625" style="7" customWidth="1"/>
    <col min="13823" max="14071" width="9.140625" style="7"/>
    <col min="14072" max="14072" width="5.85546875" style="7" customWidth="1"/>
    <col min="14073" max="14078" width="10.140625" style="7" customWidth="1"/>
    <col min="14079" max="14327" width="9.140625" style="7"/>
    <col min="14328" max="14328" width="5.85546875" style="7" customWidth="1"/>
    <col min="14329" max="14334" width="10.140625" style="7" customWidth="1"/>
    <col min="14335" max="14583" width="9.140625" style="7"/>
    <col min="14584" max="14584" width="5.85546875" style="7" customWidth="1"/>
    <col min="14585" max="14590" width="10.140625" style="7" customWidth="1"/>
    <col min="14591" max="14839" width="9.140625" style="7"/>
    <col min="14840" max="14840" width="5.85546875" style="7" customWidth="1"/>
    <col min="14841" max="14846" width="10.140625" style="7" customWidth="1"/>
    <col min="14847" max="15095" width="9.140625" style="7"/>
    <col min="15096" max="15096" width="5.85546875" style="7" customWidth="1"/>
    <col min="15097" max="15102" width="10.140625" style="7" customWidth="1"/>
    <col min="15103" max="15351" width="9.140625" style="7"/>
    <col min="15352" max="15352" width="5.85546875" style="7" customWidth="1"/>
    <col min="15353" max="15358" width="10.140625" style="7" customWidth="1"/>
    <col min="15359" max="15607" width="9.140625" style="7"/>
    <col min="15608" max="15608" width="5.85546875" style="7" customWidth="1"/>
    <col min="15609" max="15614" width="10.140625" style="7" customWidth="1"/>
    <col min="15615" max="15863" width="9.140625" style="7"/>
    <col min="15864" max="15864" width="5.85546875" style="7" customWidth="1"/>
    <col min="15865" max="15870" width="10.140625" style="7" customWidth="1"/>
    <col min="15871" max="16119" width="9.140625" style="7"/>
    <col min="16120" max="16120" width="5.85546875" style="7" customWidth="1"/>
    <col min="16121" max="16126" width="10.140625" style="7" customWidth="1"/>
    <col min="16127" max="16384" width="9.140625" style="7"/>
  </cols>
  <sheetData>
    <row r="1" spans="1:27" s="48" customFormat="1" ht="12.75" x14ac:dyDescent="0.2">
      <c r="A1" s="72" t="s">
        <v>267</v>
      </c>
      <c r="C1" s="42"/>
      <c r="E1" s="42"/>
      <c r="F1" s="42"/>
      <c r="G1" s="42"/>
      <c r="I1" s="42"/>
      <c r="J1" s="42"/>
      <c r="K1" s="42"/>
      <c r="M1" s="42"/>
      <c r="N1" s="42"/>
      <c r="O1" s="42"/>
      <c r="Q1" s="42"/>
      <c r="R1" s="42"/>
      <c r="S1" s="42"/>
      <c r="U1" s="42"/>
      <c r="V1" s="42"/>
      <c r="W1" s="42"/>
      <c r="Y1" s="42"/>
      <c r="Z1" s="174"/>
      <c r="AA1" s="42"/>
    </row>
    <row r="2" spans="1:27" ht="21" customHeight="1" x14ac:dyDescent="0.2">
      <c r="A2" s="73" t="s">
        <v>316</v>
      </c>
      <c r="B2" s="6"/>
      <c r="C2" s="41"/>
      <c r="D2" s="6"/>
      <c r="E2" s="41"/>
      <c r="F2" s="41"/>
      <c r="G2" s="41"/>
      <c r="H2" s="6"/>
      <c r="I2" s="41"/>
      <c r="J2" s="41"/>
      <c r="K2" s="41"/>
      <c r="L2" s="6"/>
      <c r="M2" s="41"/>
      <c r="N2" s="41"/>
      <c r="O2" s="41"/>
      <c r="P2" s="6"/>
      <c r="Q2" s="41"/>
      <c r="R2" s="41"/>
      <c r="S2" s="41"/>
      <c r="T2" s="6"/>
      <c r="U2" s="41"/>
      <c r="V2" s="41"/>
      <c r="W2" s="41"/>
      <c r="Y2" s="41"/>
      <c r="AA2" s="41"/>
    </row>
    <row r="3" spans="1:27" x14ac:dyDescent="0.2">
      <c r="A3" s="14"/>
      <c r="B3" s="33"/>
      <c r="C3" s="14"/>
      <c r="D3" s="38">
        <v>2005</v>
      </c>
      <c r="E3" s="137"/>
      <c r="F3" s="38">
        <v>2006</v>
      </c>
      <c r="G3" s="137"/>
      <c r="H3" s="38">
        <v>2007</v>
      </c>
      <c r="I3" s="137"/>
      <c r="J3" s="38">
        <v>2008</v>
      </c>
      <c r="K3" s="137"/>
      <c r="L3" s="38">
        <v>2009</v>
      </c>
      <c r="M3" s="137"/>
      <c r="N3" s="38">
        <v>2010</v>
      </c>
      <c r="O3" s="137"/>
      <c r="P3" s="38">
        <v>2011</v>
      </c>
      <c r="Q3" s="137"/>
      <c r="R3" s="38">
        <v>2012</v>
      </c>
      <c r="S3" s="137"/>
      <c r="T3" s="38">
        <v>2013</v>
      </c>
      <c r="U3" s="137"/>
      <c r="V3" s="38">
        <v>2014</v>
      </c>
      <c r="W3" s="137"/>
      <c r="X3" s="38">
        <v>2015</v>
      </c>
      <c r="Y3" s="137"/>
      <c r="Z3" s="38">
        <v>2016</v>
      </c>
      <c r="AA3" s="106"/>
    </row>
    <row r="4" spans="1:27" ht="15" customHeight="1" x14ac:dyDescent="0.2">
      <c r="A4" s="13" t="s">
        <v>175</v>
      </c>
      <c r="B4" s="19"/>
      <c r="C4" s="6"/>
      <c r="D4" s="37"/>
      <c r="E4" s="105"/>
      <c r="F4" s="37"/>
      <c r="G4" s="105"/>
      <c r="H4" s="175" t="s">
        <v>124</v>
      </c>
      <c r="I4" s="105" t="s">
        <v>122</v>
      </c>
      <c r="J4" s="175" t="s">
        <v>124</v>
      </c>
      <c r="K4" s="105" t="s">
        <v>122</v>
      </c>
      <c r="L4" s="175" t="s">
        <v>124</v>
      </c>
      <c r="M4" s="105" t="s">
        <v>122</v>
      </c>
      <c r="N4" s="175" t="s">
        <v>124</v>
      </c>
      <c r="O4" s="105" t="s">
        <v>122</v>
      </c>
      <c r="P4" s="175" t="s">
        <v>124</v>
      </c>
      <c r="Q4" s="105" t="s">
        <v>122</v>
      </c>
      <c r="R4" s="175" t="s">
        <v>124</v>
      </c>
      <c r="S4" s="105" t="s">
        <v>122</v>
      </c>
      <c r="T4" s="175" t="s">
        <v>124</v>
      </c>
      <c r="U4" s="105" t="s">
        <v>122</v>
      </c>
      <c r="V4" s="175" t="s">
        <v>124</v>
      </c>
      <c r="W4" s="105" t="s">
        <v>122</v>
      </c>
      <c r="X4" s="175" t="s">
        <v>124</v>
      </c>
      <c r="Y4" s="187"/>
      <c r="Z4" s="166" t="s">
        <v>124</v>
      </c>
      <c r="AA4" s="187" t="s">
        <v>186</v>
      </c>
    </row>
    <row r="5" spans="1:27" s="131" customFormat="1" ht="27.95" customHeight="1" x14ac:dyDescent="0.2">
      <c r="A5" s="117" t="s">
        <v>313</v>
      </c>
      <c r="B5" s="19"/>
      <c r="C5" s="6"/>
      <c r="D5" s="37"/>
      <c r="E5" s="105"/>
      <c r="F5" s="37"/>
      <c r="G5" s="105"/>
      <c r="H5" s="175" t="s">
        <v>124</v>
      </c>
      <c r="I5" s="105" t="s">
        <v>122</v>
      </c>
      <c r="J5" s="175" t="s">
        <v>124</v>
      </c>
      <c r="K5" s="105" t="s">
        <v>122</v>
      </c>
      <c r="L5" s="175" t="s">
        <v>124</v>
      </c>
      <c r="M5" s="105" t="s">
        <v>122</v>
      </c>
      <c r="N5" s="175" t="s">
        <v>124</v>
      </c>
      <c r="O5" s="105" t="s">
        <v>122</v>
      </c>
      <c r="P5" s="175" t="s">
        <v>124</v>
      </c>
      <c r="Q5" s="105" t="s">
        <v>122</v>
      </c>
      <c r="R5" s="175" t="s">
        <v>124</v>
      </c>
      <c r="S5" s="105" t="s">
        <v>122</v>
      </c>
      <c r="T5" s="175" t="s">
        <v>124</v>
      </c>
      <c r="U5" s="105" t="s">
        <v>122</v>
      </c>
      <c r="V5" s="175" t="s">
        <v>124</v>
      </c>
      <c r="W5" s="105" t="s">
        <v>122</v>
      </c>
      <c r="X5" s="175" t="s">
        <v>124</v>
      </c>
      <c r="Y5" s="105" t="s">
        <v>122</v>
      </c>
      <c r="Z5" s="209" t="s">
        <v>124</v>
      </c>
      <c r="AA5" s="105" t="s">
        <v>186</v>
      </c>
    </row>
    <row r="6" spans="1:27" s="6" customFormat="1" ht="27.95" customHeight="1" x14ac:dyDescent="0.2">
      <c r="A6" s="117" t="s">
        <v>213</v>
      </c>
      <c r="B6" s="35"/>
      <c r="C6" s="19"/>
      <c r="D6" s="36"/>
      <c r="E6" s="80"/>
      <c r="F6" s="21"/>
      <c r="G6" s="80"/>
      <c r="H6" s="155">
        <v>11790.36</v>
      </c>
      <c r="I6" s="80" t="s">
        <v>122</v>
      </c>
      <c r="J6" s="155">
        <v>12139.36</v>
      </c>
      <c r="K6" s="80" t="s">
        <v>122</v>
      </c>
      <c r="L6" s="155">
        <v>12603.53</v>
      </c>
      <c r="M6" s="80" t="s">
        <v>122</v>
      </c>
      <c r="N6" s="155">
        <v>12890.89</v>
      </c>
      <c r="O6" s="80" t="s">
        <v>122</v>
      </c>
      <c r="P6" s="155">
        <v>13618.13</v>
      </c>
      <c r="Q6" s="80" t="s">
        <v>122</v>
      </c>
      <c r="R6" s="155">
        <v>14492.41</v>
      </c>
      <c r="S6" s="80" t="s">
        <v>122</v>
      </c>
      <c r="T6" s="155">
        <v>14390.78</v>
      </c>
      <c r="U6" s="80" t="s">
        <v>122</v>
      </c>
      <c r="V6" s="155">
        <v>15197.73</v>
      </c>
      <c r="W6" s="80" t="s">
        <v>122</v>
      </c>
      <c r="X6" s="155">
        <v>15760.77</v>
      </c>
      <c r="Y6" s="80" t="s">
        <v>186</v>
      </c>
      <c r="Z6" s="155">
        <v>16078.31</v>
      </c>
      <c r="AA6" s="80" t="s">
        <v>122</v>
      </c>
    </row>
    <row r="7" spans="1:27" s="6" customFormat="1" ht="21.95" customHeight="1" x14ac:dyDescent="0.2">
      <c r="A7" s="136" t="s">
        <v>244</v>
      </c>
      <c r="B7" s="35"/>
      <c r="C7" s="19"/>
      <c r="D7" s="7"/>
      <c r="E7" s="80"/>
      <c r="F7" s="21"/>
      <c r="G7" s="80"/>
      <c r="H7" s="155">
        <v>6100.53</v>
      </c>
      <c r="I7" s="80" t="s">
        <v>122</v>
      </c>
      <c r="J7" s="155">
        <v>6212.3</v>
      </c>
      <c r="K7" s="80" t="s">
        <v>122</v>
      </c>
      <c r="L7" s="155">
        <v>6160.94</v>
      </c>
      <c r="M7" s="80" t="s">
        <v>122</v>
      </c>
      <c r="N7" s="155">
        <v>6278.54</v>
      </c>
      <c r="O7" s="80" t="s">
        <v>122</v>
      </c>
      <c r="P7" s="155">
        <v>6508.12</v>
      </c>
      <c r="Q7" s="80" t="s">
        <v>122</v>
      </c>
      <c r="R7" s="155">
        <v>6586.53</v>
      </c>
      <c r="S7" s="80" t="s">
        <v>122</v>
      </c>
      <c r="T7" s="155">
        <v>6540.65</v>
      </c>
      <c r="U7" s="80" t="s">
        <v>122</v>
      </c>
      <c r="V7" s="155">
        <v>6604.17</v>
      </c>
      <c r="W7" s="80" t="s">
        <v>122</v>
      </c>
      <c r="X7" s="155">
        <v>6808.11</v>
      </c>
      <c r="Y7" s="80" t="s">
        <v>186</v>
      </c>
      <c r="Z7" s="155">
        <v>7049.03</v>
      </c>
      <c r="AA7" s="80" t="s">
        <v>122</v>
      </c>
    </row>
    <row r="8" spans="1:27" x14ac:dyDescent="0.2">
      <c r="A8" s="90" t="s">
        <v>203</v>
      </c>
      <c r="B8" s="35"/>
      <c r="C8" s="6"/>
      <c r="E8" s="80"/>
      <c r="F8" s="21"/>
      <c r="G8" s="80"/>
      <c r="H8" s="155">
        <v>1690</v>
      </c>
      <c r="I8" s="80" t="s">
        <v>122</v>
      </c>
      <c r="J8" s="155">
        <v>1715</v>
      </c>
      <c r="K8" s="80" t="s">
        <v>122</v>
      </c>
      <c r="L8" s="155">
        <v>1715</v>
      </c>
      <c r="M8" s="80" t="s">
        <v>122</v>
      </c>
      <c r="N8" s="155">
        <v>1731</v>
      </c>
      <c r="O8" s="80" t="s">
        <v>122</v>
      </c>
      <c r="P8" s="155">
        <v>1725</v>
      </c>
      <c r="Q8" s="80" t="s">
        <v>122</v>
      </c>
      <c r="R8" s="155">
        <v>1796</v>
      </c>
      <c r="S8" s="80" t="s">
        <v>122</v>
      </c>
      <c r="T8" s="155">
        <v>1841</v>
      </c>
      <c r="U8" s="80" t="s">
        <v>122</v>
      </c>
      <c r="V8" s="155">
        <v>1848</v>
      </c>
      <c r="W8" s="80" t="s">
        <v>122</v>
      </c>
      <c r="X8" s="155">
        <v>1892</v>
      </c>
      <c r="Y8" s="80" t="s">
        <v>122</v>
      </c>
      <c r="Z8" s="155">
        <v>1958</v>
      </c>
      <c r="AA8" s="80" t="s">
        <v>122</v>
      </c>
    </row>
    <row r="9" spans="1:27" x14ac:dyDescent="0.2">
      <c r="A9" s="90" t="s">
        <v>202</v>
      </c>
      <c r="B9" s="35"/>
      <c r="C9" s="6"/>
      <c r="E9" s="80"/>
      <c r="F9" s="21"/>
      <c r="G9" s="80"/>
      <c r="H9" s="155">
        <v>547.65</v>
      </c>
      <c r="I9" s="80" t="s">
        <v>122</v>
      </c>
      <c r="J9" s="155">
        <v>558.12</v>
      </c>
      <c r="K9" s="80" t="s">
        <v>122</v>
      </c>
      <c r="L9" s="155">
        <v>558.11</v>
      </c>
      <c r="M9" s="80" t="s">
        <v>122</v>
      </c>
      <c r="N9" s="155">
        <v>590.33000000000004</v>
      </c>
      <c r="O9" s="80" t="s">
        <v>122</v>
      </c>
      <c r="P9" s="155">
        <v>656.77</v>
      </c>
      <c r="Q9" s="80" t="s">
        <v>122</v>
      </c>
      <c r="R9" s="155">
        <v>1050.1400000000001</v>
      </c>
      <c r="S9" s="80" t="s">
        <v>122</v>
      </c>
      <c r="T9" s="155">
        <v>647.61</v>
      </c>
      <c r="U9" s="80" t="s">
        <v>122</v>
      </c>
      <c r="V9" s="155">
        <v>610.83000000000004</v>
      </c>
      <c r="W9" s="80" t="s">
        <v>122</v>
      </c>
      <c r="X9" s="155">
        <v>621.51</v>
      </c>
      <c r="Y9" s="80" t="s">
        <v>122</v>
      </c>
      <c r="Z9" s="155">
        <v>663.47</v>
      </c>
      <c r="AA9" s="80" t="s">
        <v>122</v>
      </c>
    </row>
    <row r="10" spans="1:27" x14ac:dyDescent="0.2">
      <c r="A10" s="90" t="s">
        <v>214</v>
      </c>
      <c r="B10" s="35"/>
      <c r="C10" s="6"/>
      <c r="D10" s="6"/>
      <c r="E10" s="45"/>
      <c r="F10" s="132"/>
      <c r="G10" s="45"/>
      <c r="H10" s="155">
        <v>3452.18</v>
      </c>
      <c r="I10" s="45" t="s">
        <v>122</v>
      </c>
      <c r="J10" s="155">
        <v>3653.94</v>
      </c>
      <c r="K10" s="45" t="s">
        <v>122</v>
      </c>
      <c r="L10" s="155">
        <v>4169.4799999999996</v>
      </c>
      <c r="M10" s="45" t="s">
        <v>122</v>
      </c>
      <c r="N10" s="155">
        <v>4291.0200000000004</v>
      </c>
      <c r="O10" s="45" t="s">
        <v>122</v>
      </c>
      <c r="P10" s="155">
        <v>4728.25</v>
      </c>
      <c r="Q10" s="45" t="s">
        <v>122</v>
      </c>
      <c r="R10" s="155">
        <v>5059.74</v>
      </c>
      <c r="S10" s="45" t="s">
        <v>122</v>
      </c>
      <c r="T10" s="155">
        <v>5328.85</v>
      </c>
      <c r="U10" s="45" t="s">
        <v>122</v>
      </c>
      <c r="V10" s="155">
        <v>6111.51</v>
      </c>
      <c r="W10" s="45" t="s">
        <v>122</v>
      </c>
      <c r="X10" s="155">
        <v>6415.46</v>
      </c>
      <c r="Y10" s="80" t="s">
        <v>186</v>
      </c>
      <c r="Z10" s="155">
        <v>6383.25</v>
      </c>
      <c r="AA10" s="80" t="s">
        <v>122</v>
      </c>
    </row>
    <row r="11" spans="1:27" x14ac:dyDescent="0.2">
      <c r="A11" s="113" t="s">
        <v>215</v>
      </c>
      <c r="B11" s="17"/>
      <c r="C11" s="130"/>
      <c r="D11" s="130"/>
      <c r="E11" s="81"/>
      <c r="F11" s="133"/>
      <c r="G11" s="81"/>
      <c r="H11" s="133" t="s">
        <v>124</v>
      </c>
      <c r="I11" s="81" t="s">
        <v>122</v>
      </c>
      <c r="J11" s="133" t="s">
        <v>124</v>
      </c>
      <c r="K11" s="81" t="s">
        <v>122</v>
      </c>
      <c r="L11" s="133" t="s">
        <v>124</v>
      </c>
      <c r="M11" s="81" t="s">
        <v>122</v>
      </c>
      <c r="N11" s="133" t="s">
        <v>124</v>
      </c>
      <c r="O11" s="81" t="s">
        <v>122</v>
      </c>
      <c r="P11" s="133" t="s">
        <v>124</v>
      </c>
      <c r="Q11" s="81" t="s">
        <v>122</v>
      </c>
      <c r="R11" s="133" t="s">
        <v>124</v>
      </c>
      <c r="S11" s="81" t="s">
        <v>122</v>
      </c>
      <c r="T11" s="133">
        <v>32.68</v>
      </c>
      <c r="U11" s="81" t="s">
        <v>122</v>
      </c>
      <c r="V11" s="133">
        <v>23.22</v>
      </c>
      <c r="W11" s="81" t="s">
        <v>122</v>
      </c>
      <c r="X11" s="133">
        <v>23.7</v>
      </c>
      <c r="Y11" s="81" t="s">
        <v>122</v>
      </c>
      <c r="Z11" s="133">
        <v>24.56</v>
      </c>
      <c r="AA11" s="81" t="s">
        <v>122</v>
      </c>
    </row>
    <row r="12" spans="1:27" ht="42.75" customHeight="1" x14ac:dyDescent="0.2">
      <c r="A12" s="228" t="s">
        <v>319</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row>
  </sheetData>
  <mergeCells count="1">
    <mergeCell ref="A12:Z12"/>
  </mergeCells>
  <pageMargins left="0.75" right="0.75" top="1" bottom="1" header="0.5" footer="0.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AA12"/>
  <sheetViews>
    <sheetView zoomScaleNormal="100" workbookViewId="0"/>
  </sheetViews>
  <sheetFormatPr defaultRowHeight="11.25" x14ac:dyDescent="0.2"/>
  <cols>
    <col min="1" max="1" width="19.7109375" style="7" customWidth="1"/>
    <col min="2" max="2" width="2.85546875" style="7" customWidth="1"/>
    <col min="3" max="3" width="1" style="42" customWidth="1"/>
    <col min="4" max="4" width="4.85546875" style="7" hidden="1" customWidth="1"/>
    <col min="5" max="5" width="1.140625" style="42" hidden="1" customWidth="1"/>
    <col min="6" max="6" width="4.85546875" style="42" hidden="1" customWidth="1"/>
    <col min="7" max="7" width="1.140625" style="42" hidden="1" customWidth="1"/>
    <col min="8" max="8" width="4.85546875" style="7" bestFit="1" customWidth="1"/>
    <col min="9" max="9" width="1.140625" style="42" bestFit="1" customWidth="1"/>
    <col min="10" max="10" width="4.85546875" style="42" bestFit="1" customWidth="1"/>
    <col min="11" max="11" width="1.140625" style="42" bestFit="1" customWidth="1"/>
    <col min="12" max="12" width="4.85546875" style="7" bestFit="1" customWidth="1"/>
    <col min="13" max="13" width="1.140625" style="42" bestFit="1" customWidth="1"/>
    <col min="14" max="14" width="4.85546875" style="42" bestFit="1" customWidth="1"/>
    <col min="15" max="15" width="1.140625" style="42" bestFit="1" customWidth="1"/>
    <col min="16" max="16" width="4.85546875" style="7" bestFit="1" customWidth="1"/>
    <col min="17" max="17" width="1.140625" style="42" bestFit="1" customWidth="1"/>
    <col min="18" max="18" width="4.85546875" style="42" bestFit="1" customWidth="1"/>
    <col min="19" max="19" width="1.140625" style="42" bestFit="1" customWidth="1"/>
    <col min="20" max="20" width="4.85546875" style="7" bestFit="1" customWidth="1"/>
    <col min="21" max="21" width="1.140625" style="42" bestFit="1" customWidth="1"/>
    <col min="22" max="22" width="4.85546875" style="42" bestFit="1" customWidth="1"/>
    <col min="23" max="23" width="1.140625" style="42" bestFit="1" customWidth="1"/>
    <col min="24" max="24" width="4.85546875" style="7" bestFit="1" customWidth="1"/>
    <col min="25" max="25" width="1.140625" style="42" bestFit="1" customWidth="1"/>
    <col min="26" max="26" width="4.85546875" style="160" bestFit="1" customWidth="1"/>
    <col min="27" max="27" width="1.140625" style="42" bestFit="1" customWidth="1"/>
    <col min="28" max="248" width="9.140625" style="7"/>
    <col min="249" max="249" width="5.85546875" style="7" customWidth="1"/>
    <col min="250" max="255" width="10.140625" style="7" customWidth="1"/>
    <col min="256" max="504" width="9.140625" style="7"/>
    <col min="505" max="505" width="5.85546875" style="7" customWidth="1"/>
    <col min="506" max="511" width="10.140625" style="7" customWidth="1"/>
    <col min="512" max="760" width="9.140625" style="7"/>
    <col min="761" max="761" width="5.85546875" style="7" customWidth="1"/>
    <col min="762" max="767" width="10.140625" style="7" customWidth="1"/>
    <col min="768" max="1016" width="9.140625" style="7"/>
    <col min="1017" max="1017" width="5.85546875" style="7" customWidth="1"/>
    <col min="1018" max="1023" width="10.140625" style="7" customWidth="1"/>
    <col min="1024" max="1272" width="9.140625" style="7"/>
    <col min="1273" max="1273" width="5.85546875" style="7" customWidth="1"/>
    <col min="1274" max="1279" width="10.140625" style="7" customWidth="1"/>
    <col min="1280" max="1528" width="9.140625" style="7"/>
    <col min="1529" max="1529" width="5.85546875" style="7" customWidth="1"/>
    <col min="1530" max="1535" width="10.140625" style="7" customWidth="1"/>
    <col min="1536" max="1784" width="9.140625" style="7"/>
    <col min="1785" max="1785" width="5.85546875" style="7" customWidth="1"/>
    <col min="1786" max="1791" width="10.140625" style="7" customWidth="1"/>
    <col min="1792" max="2040" width="9.140625" style="7"/>
    <col min="2041" max="2041" width="5.85546875" style="7" customWidth="1"/>
    <col min="2042" max="2047" width="10.140625" style="7" customWidth="1"/>
    <col min="2048" max="2296" width="9.140625" style="7"/>
    <col min="2297" max="2297" width="5.85546875" style="7" customWidth="1"/>
    <col min="2298" max="2303" width="10.140625" style="7" customWidth="1"/>
    <col min="2304" max="2552" width="9.140625" style="7"/>
    <col min="2553" max="2553" width="5.85546875" style="7" customWidth="1"/>
    <col min="2554" max="2559" width="10.140625" style="7" customWidth="1"/>
    <col min="2560" max="2808" width="9.140625" style="7"/>
    <col min="2809" max="2809" width="5.85546875" style="7" customWidth="1"/>
    <col min="2810" max="2815" width="10.140625" style="7" customWidth="1"/>
    <col min="2816" max="3064" width="9.140625" style="7"/>
    <col min="3065" max="3065" width="5.85546875" style="7" customWidth="1"/>
    <col min="3066" max="3071" width="10.140625" style="7" customWidth="1"/>
    <col min="3072" max="3320" width="9.140625" style="7"/>
    <col min="3321" max="3321" width="5.85546875" style="7" customWidth="1"/>
    <col min="3322" max="3327" width="10.140625" style="7" customWidth="1"/>
    <col min="3328" max="3576" width="9.140625" style="7"/>
    <col min="3577" max="3577" width="5.85546875" style="7" customWidth="1"/>
    <col min="3578" max="3583" width="10.140625" style="7" customWidth="1"/>
    <col min="3584" max="3832" width="9.140625" style="7"/>
    <col min="3833" max="3833" width="5.85546875" style="7" customWidth="1"/>
    <col min="3834" max="3839" width="10.140625" style="7" customWidth="1"/>
    <col min="3840" max="4088" width="9.140625" style="7"/>
    <col min="4089" max="4089" width="5.85546875" style="7" customWidth="1"/>
    <col min="4090" max="4095" width="10.140625" style="7" customWidth="1"/>
    <col min="4096" max="4344" width="9.140625" style="7"/>
    <col min="4345" max="4345" width="5.85546875" style="7" customWidth="1"/>
    <col min="4346" max="4351" width="10.140625" style="7" customWidth="1"/>
    <col min="4352" max="4600" width="9.140625" style="7"/>
    <col min="4601" max="4601" width="5.85546875" style="7" customWidth="1"/>
    <col min="4602" max="4607" width="10.140625" style="7" customWidth="1"/>
    <col min="4608" max="4856" width="9.140625" style="7"/>
    <col min="4857" max="4857" width="5.85546875" style="7" customWidth="1"/>
    <col min="4858" max="4863" width="10.140625" style="7" customWidth="1"/>
    <col min="4864" max="5112" width="9.140625" style="7"/>
    <col min="5113" max="5113" width="5.85546875" style="7" customWidth="1"/>
    <col min="5114" max="5119" width="10.140625" style="7" customWidth="1"/>
    <col min="5120" max="5368" width="9.140625" style="7"/>
    <col min="5369" max="5369" width="5.85546875" style="7" customWidth="1"/>
    <col min="5370" max="5375" width="10.140625" style="7" customWidth="1"/>
    <col min="5376" max="5624" width="9.140625" style="7"/>
    <col min="5625" max="5625" width="5.85546875" style="7" customWidth="1"/>
    <col min="5626" max="5631" width="10.140625" style="7" customWidth="1"/>
    <col min="5632" max="5880" width="9.140625" style="7"/>
    <col min="5881" max="5881" width="5.85546875" style="7" customWidth="1"/>
    <col min="5882" max="5887" width="10.140625" style="7" customWidth="1"/>
    <col min="5888" max="6136" width="9.140625" style="7"/>
    <col min="6137" max="6137" width="5.85546875" style="7" customWidth="1"/>
    <col min="6138" max="6143" width="10.140625" style="7" customWidth="1"/>
    <col min="6144" max="6392" width="9.140625" style="7"/>
    <col min="6393" max="6393" width="5.85546875" style="7" customWidth="1"/>
    <col min="6394" max="6399" width="10.140625" style="7" customWidth="1"/>
    <col min="6400" max="6648" width="9.140625" style="7"/>
    <col min="6649" max="6649" width="5.85546875" style="7" customWidth="1"/>
    <col min="6650" max="6655" width="10.140625" style="7" customWidth="1"/>
    <col min="6656" max="6904" width="9.140625" style="7"/>
    <col min="6905" max="6905" width="5.85546875" style="7" customWidth="1"/>
    <col min="6906" max="6911" width="10.140625" style="7" customWidth="1"/>
    <col min="6912" max="7160" width="9.140625" style="7"/>
    <col min="7161" max="7161" width="5.85546875" style="7" customWidth="1"/>
    <col min="7162" max="7167" width="10.140625" style="7" customWidth="1"/>
    <col min="7168" max="7416" width="9.140625" style="7"/>
    <col min="7417" max="7417" width="5.85546875" style="7" customWidth="1"/>
    <col min="7418" max="7423" width="10.140625" style="7" customWidth="1"/>
    <col min="7424" max="7672" width="9.140625" style="7"/>
    <col min="7673" max="7673" width="5.85546875" style="7" customWidth="1"/>
    <col min="7674" max="7679" width="10.140625" style="7" customWidth="1"/>
    <col min="7680" max="7928" width="9.140625" style="7"/>
    <col min="7929" max="7929" width="5.85546875" style="7" customWidth="1"/>
    <col min="7930" max="7935" width="10.140625" style="7" customWidth="1"/>
    <col min="7936" max="8184" width="9.140625" style="7"/>
    <col min="8185" max="8185" width="5.85546875" style="7" customWidth="1"/>
    <col min="8186" max="8191" width="10.140625" style="7" customWidth="1"/>
    <col min="8192" max="8440" width="9.140625" style="7"/>
    <col min="8441" max="8441" width="5.85546875" style="7" customWidth="1"/>
    <col min="8442" max="8447" width="10.140625" style="7" customWidth="1"/>
    <col min="8448" max="8696" width="9.140625" style="7"/>
    <col min="8697" max="8697" width="5.85546875" style="7" customWidth="1"/>
    <col min="8698" max="8703" width="10.140625" style="7" customWidth="1"/>
    <col min="8704" max="8952" width="9.140625" style="7"/>
    <col min="8953" max="8953" width="5.85546875" style="7" customWidth="1"/>
    <col min="8954" max="8959" width="10.140625" style="7" customWidth="1"/>
    <col min="8960" max="9208" width="9.140625" style="7"/>
    <col min="9209" max="9209" width="5.85546875" style="7" customWidth="1"/>
    <col min="9210" max="9215" width="10.140625" style="7" customWidth="1"/>
    <col min="9216" max="9464" width="9.140625" style="7"/>
    <col min="9465" max="9465" width="5.85546875" style="7" customWidth="1"/>
    <col min="9466" max="9471" width="10.140625" style="7" customWidth="1"/>
    <col min="9472" max="9720" width="9.140625" style="7"/>
    <col min="9721" max="9721" width="5.85546875" style="7" customWidth="1"/>
    <col min="9722" max="9727" width="10.140625" style="7" customWidth="1"/>
    <col min="9728" max="9976" width="9.140625" style="7"/>
    <col min="9977" max="9977" width="5.85546875" style="7" customWidth="1"/>
    <col min="9978" max="9983" width="10.140625" style="7" customWidth="1"/>
    <col min="9984" max="10232" width="9.140625" style="7"/>
    <col min="10233" max="10233" width="5.85546875" style="7" customWidth="1"/>
    <col min="10234" max="10239" width="10.140625" style="7" customWidth="1"/>
    <col min="10240" max="10488" width="9.140625" style="7"/>
    <col min="10489" max="10489" width="5.85546875" style="7" customWidth="1"/>
    <col min="10490" max="10495" width="10.140625" style="7" customWidth="1"/>
    <col min="10496" max="10744" width="9.140625" style="7"/>
    <col min="10745" max="10745" width="5.85546875" style="7" customWidth="1"/>
    <col min="10746" max="10751" width="10.140625" style="7" customWidth="1"/>
    <col min="10752" max="11000" width="9.140625" style="7"/>
    <col min="11001" max="11001" width="5.85546875" style="7" customWidth="1"/>
    <col min="11002" max="11007" width="10.140625" style="7" customWidth="1"/>
    <col min="11008" max="11256" width="9.140625" style="7"/>
    <col min="11257" max="11257" width="5.85546875" style="7" customWidth="1"/>
    <col min="11258" max="11263" width="10.140625" style="7" customWidth="1"/>
    <col min="11264" max="11512" width="9.140625" style="7"/>
    <col min="11513" max="11513" width="5.85546875" style="7" customWidth="1"/>
    <col min="11514" max="11519" width="10.140625" style="7" customWidth="1"/>
    <col min="11520" max="11768" width="9.140625" style="7"/>
    <col min="11769" max="11769" width="5.85546875" style="7" customWidth="1"/>
    <col min="11770" max="11775" width="10.140625" style="7" customWidth="1"/>
    <col min="11776" max="12024" width="9.140625" style="7"/>
    <col min="12025" max="12025" width="5.85546875" style="7" customWidth="1"/>
    <col min="12026" max="12031" width="10.140625" style="7" customWidth="1"/>
    <col min="12032" max="12280" width="9.140625" style="7"/>
    <col min="12281" max="12281" width="5.85546875" style="7" customWidth="1"/>
    <col min="12282" max="12287" width="10.140625" style="7" customWidth="1"/>
    <col min="12288" max="12536" width="9.140625" style="7"/>
    <col min="12537" max="12537" width="5.85546875" style="7" customWidth="1"/>
    <col min="12538" max="12543" width="10.140625" style="7" customWidth="1"/>
    <col min="12544" max="12792" width="9.140625" style="7"/>
    <col min="12793" max="12793" width="5.85546875" style="7" customWidth="1"/>
    <col min="12794" max="12799" width="10.140625" style="7" customWidth="1"/>
    <col min="12800" max="13048" width="9.140625" style="7"/>
    <col min="13049" max="13049" width="5.85546875" style="7" customWidth="1"/>
    <col min="13050" max="13055" width="10.140625" style="7" customWidth="1"/>
    <col min="13056" max="13304" width="9.140625" style="7"/>
    <col min="13305" max="13305" width="5.85546875" style="7" customWidth="1"/>
    <col min="13306" max="13311" width="10.140625" style="7" customWidth="1"/>
    <col min="13312" max="13560" width="9.140625" style="7"/>
    <col min="13561" max="13561" width="5.85546875" style="7" customWidth="1"/>
    <col min="13562" max="13567" width="10.140625" style="7" customWidth="1"/>
    <col min="13568" max="13816" width="9.140625" style="7"/>
    <col min="13817" max="13817" width="5.85546875" style="7" customWidth="1"/>
    <col min="13818" max="13823" width="10.140625" style="7" customWidth="1"/>
    <col min="13824" max="14072" width="9.140625" style="7"/>
    <col min="14073" max="14073" width="5.85546875" style="7" customWidth="1"/>
    <col min="14074" max="14079" width="10.140625" style="7" customWidth="1"/>
    <col min="14080" max="14328" width="9.140625" style="7"/>
    <col min="14329" max="14329" width="5.85546875" style="7" customWidth="1"/>
    <col min="14330" max="14335" width="10.140625" style="7" customWidth="1"/>
    <col min="14336" max="14584" width="9.140625" style="7"/>
    <col min="14585" max="14585" width="5.85546875" style="7" customWidth="1"/>
    <col min="14586" max="14591" width="10.140625" style="7" customWidth="1"/>
    <col min="14592" max="14840" width="9.140625" style="7"/>
    <col min="14841" max="14841" width="5.85546875" style="7" customWidth="1"/>
    <col min="14842" max="14847" width="10.140625" style="7" customWidth="1"/>
    <col min="14848" max="15096" width="9.140625" style="7"/>
    <col min="15097" max="15097" width="5.85546875" style="7" customWidth="1"/>
    <col min="15098" max="15103" width="10.140625" style="7" customWidth="1"/>
    <col min="15104" max="15352" width="9.140625" style="7"/>
    <col min="15353" max="15353" width="5.85546875" style="7" customWidth="1"/>
    <col min="15354" max="15359" width="10.140625" style="7" customWidth="1"/>
    <col min="15360" max="15608" width="9.140625" style="7"/>
    <col min="15609" max="15609" width="5.85546875" style="7" customWidth="1"/>
    <col min="15610" max="15615" width="10.140625" style="7" customWidth="1"/>
    <col min="15616" max="15864" width="9.140625" style="7"/>
    <col min="15865" max="15865" width="5.85546875" style="7" customWidth="1"/>
    <col min="15866" max="15871" width="10.140625" style="7" customWidth="1"/>
    <col min="15872" max="16120" width="9.140625" style="7"/>
    <col min="16121" max="16121" width="5.85546875" style="7" customWidth="1"/>
    <col min="16122" max="16127" width="10.140625" style="7" customWidth="1"/>
    <col min="16128" max="16384" width="9.140625" style="7"/>
  </cols>
  <sheetData>
    <row r="1" spans="1:27" s="48" customFormat="1" ht="12.75" x14ac:dyDescent="0.2">
      <c r="A1" s="72" t="s">
        <v>268</v>
      </c>
      <c r="C1" s="42"/>
      <c r="E1" s="42"/>
      <c r="F1" s="42"/>
      <c r="G1" s="42"/>
      <c r="I1" s="42"/>
      <c r="J1" s="42"/>
      <c r="K1" s="42"/>
      <c r="M1" s="42"/>
      <c r="N1" s="42"/>
      <c r="O1" s="42"/>
      <c r="Q1" s="42"/>
      <c r="R1" s="42"/>
      <c r="S1" s="42"/>
      <c r="U1" s="42"/>
      <c r="V1" s="42"/>
      <c r="W1" s="42"/>
      <c r="Y1" s="42"/>
      <c r="Z1" s="174"/>
      <c r="AA1" s="42"/>
    </row>
    <row r="2" spans="1:27" ht="21" customHeight="1" x14ac:dyDescent="0.2">
      <c r="A2" s="73" t="s">
        <v>269</v>
      </c>
      <c r="B2" s="6"/>
      <c r="C2" s="41"/>
      <c r="D2" s="6"/>
      <c r="E2" s="41"/>
      <c r="F2" s="41"/>
      <c r="G2" s="41"/>
      <c r="H2" s="6"/>
      <c r="I2" s="41"/>
      <c r="J2" s="41"/>
      <c r="K2" s="41"/>
      <c r="L2" s="6"/>
      <c r="M2" s="41"/>
      <c r="N2" s="41"/>
      <c r="O2" s="41"/>
      <c r="P2" s="6"/>
      <c r="Q2" s="41"/>
      <c r="R2" s="41"/>
      <c r="S2" s="41"/>
      <c r="T2" s="6"/>
      <c r="U2" s="41"/>
      <c r="V2" s="41"/>
      <c r="W2" s="41"/>
      <c r="Y2" s="41"/>
      <c r="AA2" s="41"/>
    </row>
    <row r="3" spans="1:27" x14ac:dyDescent="0.2">
      <c r="A3" s="14"/>
      <c r="B3" s="33"/>
      <c r="C3" s="14"/>
      <c r="D3" s="38">
        <v>2005</v>
      </c>
      <c r="E3" s="137"/>
      <c r="F3" s="38">
        <v>2006</v>
      </c>
      <c r="G3" s="137"/>
      <c r="H3" s="38">
        <v>2007</v>
      </c>
      <c r="I3" s="137"/>
      <c r="J3" s="38">
        <v>2008</v>
      </c>
      <c r="K3" s="137"/>
      <c r="L3" s="38">
        <v>2009</v>
      </c>
      <c r="M3" s="137"/>
      <c r="N3" s="38">
        <v>2010</v>
      </c>
      <c r="O3" s="137"/>
      <c r="P3" s="38">
        <v>2011</v>
      </c>
      <c r="Q3" s="137"/>
      <c r="R3" s="38">
        <v>2012</v>
      </c>
      <c r="S3" s="137"/>
      <c r="T3" s="38">
        <v>2013</v>
      </c>
      <c r="U3" s="137"/>
      <c r="V3" s="38">
        <v>2014</v>
      </c>
      <c r="W3" s="137"/>
      <c r="X3" s="38">
        <v>2015</v>
      </c>
      <c r="Y3" s="137"/>
      <c r="Z3" s="38">
        <v>2016</v>
      </c>
      <c r="AA3" s="106"/>
    </row>
    <row r="4" spans="1:27" ht="15" customHeight="1" x14ac:dyDescent="0.2">
      <c r="A4" s="13" t="s">
        <v>175</v>
      </c>
      <c r="B4" s="19"/>
      <c r="C4" s="6"/>
      <c r="D4" s="37"/>
      <c r="E4" s="105"/>
      <c r="F4" s="37"/>
      <c r="G4" s="105"/>
      <c r="H4" s="175" t="s">
        <v>124</v>
      </c>
      <c r="I4" s="105" t="s">
        <v>122</v>
      </c>
      <c r="J4" s="175" t="s">
        <v>124</v>
      </c>
      <c r="K4" s="105" t="s">
        <v>122</v>
      </c>
      <c r="L4" s="175" t="s">
        <v>124</v>
      </c>
      <c r="M4" s="105" t="s">
        <v>122</v>
      </c>
      <c r="N4" s="175" t="s">
        <v>124</v>
      </c>
      <c r="O4" s="105" t="s">
        <v>122</v>
      </c>
      <c r="P4" s="175" t="s">
        <v>124</v>
      </c>
      <c r="Q4" s="105" t="s">
        <v>122</v>
      </c>
      <c r="R4" s="175" t="s">
        <v>124</v>
      </c>
      <c r="S4" s="105" t="s">
        <v>122</v>
      </c>
      <c r="T4" s="175" t="s">
        <v>124</v>
      </c>
      <c r="U4" s="105" t="s">
        <v>122</v>
      </c>
      <c r="V4" s="175" t="s">
        <v>124</v>
      </c>
      <c r="W4" s="105" t="s">
        <v>122</v>
      </c>
      <c r="X4" s="175" t="s">
        <v>124</v>
      </c>
      <c r="Y4" s="186" t="s">
        <v>122</v>
      </c>
      <c r="Z4" s="92" t="s">
        <v>124</v>
      </c>
      <c r="AA4" s="59" t="s">
        <v>186</v>
      </c>
    </row>
    <row r="5" spans="1:27" s="131" customFormat="1" ht="27.95" customHeight="1" x14ac:dyDescent="0.2">
      <c r="A5" s="117" t="s">
        <v>313</v>
      </c>
      <c r="B5" s="19"/>
      <c r="C5" s="6"/>
      <c r="D5" s="37"/>
      <c r="E5" s="105"/>
      <c r="F5" s="37"/>
      <c r="G5" s="105"/>
      <c r="H5" s="175" t="s">
        <v>124</v>
      </c>
      <c r="I5" s="105" t="s">
        <v>122</v>
      </c>
      <c r="J5" s="175" t="s">
        <v>124</v>
      </c>
      <c r="K5" s="105" t="s">
        <v>122</v>
      </c>
      <c r="L5" s="175" t="s">
        <v>124</v>
      </c>
      <c r="M5" s="105" t="s">
        <v>122</v>
      </c>
      <c r="N5" s="175" t="s">
        <v>124</v>
      </c>
      <c r="O5" s="105" t="s">
        <v>122</v>
      </c>
      <c r="P5" s="175" t="s">
        <v>124</v>
      </c>
      <c r="Q5" s="105" t="s">
        <v>122</v>
      </c>
      <c r="R5" s="175" t="s">
        <v>124</v>
      </c>
      <c r="S5" s="105" t="s">
        <v>122</v>
      </c>
      <c r="T5" s="175" t="s">
        <v>124</v>
      </c>
      <c r="U5" s="105" t="s">
        <v>122</v>
      </c>
      <c r="V5" s="175" t="s">
        <v>124</v>
      </c>
      <c r="W5" s="105" t="s">
        <v>122</v>
      </c>
      <c r="X5" s="175" t="s">
        <v>124</v>
      </c>
      <c r="Y5" s="105" t="s">
        <v>122</v>
      </c>
      <c r="Z5" s="92" t="s">
        <v>124</v>
      </c>
      <c r="AA5" s="105" t="s">
        <v>186</v>
      </c>
    </row>
    <row r="6" spans="1:27" s="6" customFormat="1" ht="27.95" customHeight="1" x14ac:dyDescent="0.2">
      <c r="A6" s="117" t="s">
        <v>213</v>
      </c>
      <c r="B6" s="35"/>
      <c r="C6" s="19"/>
      <c r="D6" s="36"/>
      <c r="E6" s="80"/>
      <c r="F6" s="21"/>
      <c r="G6" s="80"/>
      <c r="H6" s="155">
        <v>9.76</v>
      </c>
      <c r="I6" s="80" t="s">
        <v>122</v>
      </c>
      <c r="J6" s="155">
        <v>9.82</v>
      </c>
      <c r="K6" s="80" t="s">
        <v>122</v>
      </c>
      <c r="L6" s="155">
        <v>10.130000000000001</v>
      </c>
      <c r="M6" s="80" t="s">
        <v>122</v>
      </c>
      <c r="N6" s="155">
        <v>10.11</v>
      </c>
      <c r="O6" s="80" t="s">
        <v>122</v>
      </c>
      <c r="P6" s="155">
        <v>10.210000000000001</v>
      </c>
      <c r="Q6" s="80" t="s">
        <v>122</v>
      </c>
      <c r="R6" s="155">
        <v>10.59</v>
      </c>
      <c r="S6" s="80" t="s">
        <v>122</v>
      </c>
      <c r="T6" s="155">
        <v>10.130000000000001</v>
      </c>
      <c r="U6" s="80" t="s">
        <v>122</v>
      </c>
      <c r="V6" s="155">
        <v>10.59</v>
      </c>
      <c r="W6" s="80" t="s">
        <v>122</v>
      </c>
      <c r="X6" s="155">
        <v>10.63</v>
      </c>
      <c r="Y6" s="80" t="s">
        <v>122</v>
      </c>
      <c r="Z6" s="155">
        <v>10.4</v>
      </c>
      <c r="AA6" s="80" t="s">
        <v>122</v>
      </c>
    </row>
    <row r="7" spans="1:27" s="6" customFormat="1" ht="21.95" customHeight="1" x14ac:dyDescent="0.2">
      <c r="A7" s="136" t="s">
        <v>244</v>
      </c>
      <c r="B7" s="35"/>
      <c r="C7" s="19"/>
      <c r="D7" s="7"/>
      <c r="E7" s="80"/>
      <c r="F7" s="21"/>
      <c r="G7" s="80"/>
      <c r="H7" s="155">
        <v>9.64</v>
      </c>
      <c r="I7" s="80" t="s">
        <v>122</v>
      </c>
      <c r="J7" s="155">
        <v>9.5399999999999991</v>
      </c>
      <c r="K7" s="80" t="s">
        <v>122</v>
      </c>
      <c r="L7" s="155">
        <v>9.43</v>
      </c>
      <c r="M7" s="80" t="s">
        <v>122</v>
      </c>
      <c r="N7" s="155">
        <v>9.39</v>
      </c>
      <c r="O7" s="80" t="s">
        <v>122</v>
      </c>
      <c r="P7" s="155">
        <v>9.1999999999999993</v>
      </c>
      <c r="Q7" s="80" t="s">
        <v>122</v>
      </c>
      <c r="R7" s="155">
        <v>9.0500000000000007</v>
      </c>
      <c r="S7" s="80" t="s">
        <v>122</v>
      </c>
      <c r="T7" s="155">
        <v>8.89</v>
      </c>
      <c r="U7" s="80" t="s">
        <v>122</v>
      </c>
      <c r="V7" s="155">
        <v>8.85</v>
      </c>
      <c r="W7" s="80" t="s">
        <v>122</v>
      </c>
      <c r="X7" s="155">
        <v>8.7799999999999994</v>
      </c>
      <c r="Y7" s="80" t="s">
        <v>122</v>
      </c>
      <c r="Z7" s="155">
        <v>8.69</v>
      </c>
      <c r="AA7" s="80" t="s">
        <v>122</v>
      </c>
    </row>
    <row r="8" spans="1:27" x14ac:dyDescent="0.2">
      <c r="A8" s="90" t="s">
        <v>203</v>
      </c>
      <c r="B8" s="35"/>
      <c r="C8" s="6"/>
      <c r="E8" s="80"/>
      <c r="F8" s="21"/>
      <c r="G8" s="80"/>
      <c r="H8" s="155">
        <v>5.58</v>
      </c>
      <c r="I8" s="80" t="s">
        <v>122</v>
      </c>
      <c r="J8" s="155">
        <v>5.6</v>
      </c>
      <c r="K8" s="80" t="s">
        <v>122</v>
      </c>
      <c r="L8" s="155">
        <v>5.59</v>
      </c>
      <c r="M8" s="80" t="s">
        <v>122</v>
      </c>
      <c r="N8" s="155">
        <v>5.58</v>
      </c>
      <c r="O8" s="80" t="s">
        <v>122</v>
      </c>
      <c r="P8" s="155">
        <v>5.58</v>
      </c>
      <c r="Q8" s="80" t="s">
        <v>122</v>
      </c>
      <c r="R8" s="155">
        <v>5.61</v>
      </c>
      <c r="S8" s="80" t="s">
        <v>122</v>
      </c>
      <c r="T8" s="155">
        <v>5.61</v>
      </c>
      <c r="U8" s="80" t="s">
        <v>122</v>
      </c>
      <c r="V8" s="155">
        <v>5.6</v>
      </c>
      <c r="W8" s="80" t="s">
        <v>122</v>
      </c>
      <c r="X8" s="155">
        <v>5.6</v>
      </c>
      <c r="Y8" s="80" t="s">
        <v>122</v>
      </c>
      <c r="Z8" s="155">
        <v>5.59</v>
      </c>
      <c r="AA8" s="80" t="s">
        <v>122</v>
      </c>
    </row>
    <row r="9" spans="1:27" x14ac:dyDescent="0.2">
      <c r="A9" s="90" t="s">
        <v>202</v>
      </c>
      <c r="B9" s="35"/>
      <c r="C9" s="6"/>
      <c r="E9" s="80"/>
      <c r="F9" s="21"/>
      <c r="G9" s="80"/>
      <c r="H9" s="155">
        <v>4.5</v>
      </c>
      <c r="I9" s="80" t="s">
        <v>122</v>
      </c>
      <c r="J9" s="155">
        <v>4.54</v>
      </c>
      <c r="K9" s="80" t="s">
        <v>122</v>
      </c>
      <c r="L9" s="155">
        <v>4.5</v>
      </c>
      <c r="M9" s="80" t="s">
        <v>122</v>
      </c>
      <c r="N9" s="155">
        <v>4.49</v>
      </c>
      <c r="O9" s="80" t="s">
        <v>122</v>
      </c>
      <c r="P9" s="155">
        <v>4.58</v>
      </c>
      <c r="Q9" s="80" t="s">
        <v>122</v>
      </c>
      <c r="R9" s="155">
        <v>7.51</v>
      </c>
      <c r="S9" s="80" t="s">
        <v>122</v>
      </c>
      <c r="T9" s="155">
        <v>4.2</v>
      </c>
      <c r="U9" s="80" t="s">
        <v>122</v>
      </c>
      <c r="V9" s="155">
        <v>4.09</v>
      </c>
      <c r="W9" s="80" t="s">
        <v>122</v>
      </c>
      <c r="X9" s="155">
        <v>4.1500000000000004</v>
      </c>
      <c r="Y9" s="80" t="s">
        <v>122</v>
      </c>
      <c r="Z9" s="155">
        <v>4.21</v>
      </c>
      <c r="AA9" s="80" t="s">
        <v>122</v>
      </c>
    </row>
    <row r="10" spans="1:27" x14ac:dyDescent="0.2">
      <c r="A10" s="90" t="s">
        <v>214</v>
      </c>
      <c r="B10" s="35"/>
      <c r="C10" s="6"/>
      <c r="E10" s="45"/>
      <c r="F10" s="21"/>
      <c r="G10" s="45"/>
      <c r="H10" s="155">
        <v>24.24</v>
      </c>
      <c r="I10" s="45" t="s">
        <v>122</v>
      </c>
      <c r="J10" s="155">
        <v>24.46</v>
      </c>
      <c r="K10" s="45" t="s">
        <v>122</v>
      </c>
      <c r="L10" s="155">
        <v>27.63</v>
      </c>
      <c r="M10" s="45" t="s">
        <v>122</v>
      </c>
      <c r="N10" s="155">
        <v>27.43</v>
      </c>
      <c r="O10" s="45" t="s">
        <v>122</v>
      </c>
      <c r="P10" s="155">
        <v>28.81</v>
      </c>
      <c r="Q10" s="45" t="s">
        <v>122</v>
      </c>
      <c r="R10" s="155">
        <v>29.36</v>
      </c>
      <c r="S10" s="45" t="s">
        <v>122</v>
      </c>
      <c r="T10" s="155">
        <v>27.75</v>
      </c>
      <c r="U10" s="45" t="s">
        <v>122</v>
      </c>
      <c r="V10" s="155">
        <v>30.86</v>
      </c>
      <c r="W10" s="45" t="s">
        <v>122</v>
      </c>
      <c r="X10" s="155">
        <v>30.81</v>
      </c>
      <c r="Y10" s="80" t="s">
        <v>122</v>
      </c>
      <c r="Z10" s="155">
        <v>29.65</v>
      </c>
      <c r="AA10" s="80" t="s">
        <v>122</v>
      </c>
    </row>
    <row r="11" spans="1:27" x14ac:dyDescent="0.2">
      <c r="A11" s="113" t="s">
        <v>215</v>
      </c>
      <c r="B11" s="17"/>
      <c r="C11" s="130"/>
      <c r="D11" s="130"/>
      <c r="E11" s="81"/>
      <c r="F11" s="133"/>
      <c r="G11" s="81"/>
      <c r="H11" s="133" t="s">
        <v>124</v>
      </c>
      <c r="I11" s="81" t="s">
        <v>122</v>
      </c>
      <c r="J11" s="133" t="s">
        <v>124</v>
      </c>
      <c r="K11" s="81" t="s">
        <v>122</v>
      </c>
      <c r="L11" s="133" t="s">
        <v>124</v>
      </c>
      <c r="M11" s="81" t="s">
        <v>122</v>
      </c>
      <c r="N11" s="133" t="s">
        <v>124</v>
      </c>
      <c r="O11" s="81" t="s">
        <v>122</v>
      </c>
      <c r="P11" s="133" t="s">
        <v>124</v>
      </c>
      <c r="Q11" s="81" t="s">
        <v>122</v>
      </c>
      <c r="R11" s="133" t="s">
        <v>124</v>
      </c>
      <c r="S11" s="81" t="s">
        <v>122</v>
      </c>
      <c r="T11" s="133">
        <v>2.86</v>
      </c>
      <c r="U11" s="81" t="s">
        <v>122</v>
      </c>
      <c r="V11" s="133">
        <v>2.2000000000000002</v>
      </c>
      <c r="W11" s="81" t="s">
        <v>122</v>
      </c>
      <c r="X11" s="133">
        <v>2.04</v>
      </c>
      <c r="Y11" s="81" t="s">
        <v>122</v>
      </c>
      <c r="Z11" s="133">
        <v>2.04</v>
      </c>
      <c r="AA11" s="81" t="s">
        <v>122</v>
      </c>
    </row>
    <row r="12" spans="1:27" ht="37.5" customHeight="1" x14ac:dyDescent="0.2">
      <c r="A12" s="228" t="s">
        <v>319</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row>
  </sheetData>
  <mergeCells count="1">
    <mergeCell ref="A12:Z12"/>
  </mergeCells>
  <pageMargins left="0.75" right="0.75" top="1" bottom="1" header="0.5" footer="0.5"/>
  <pageSetup paperSize="9" scale="8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38">
    <tabColor theme="6" tint="0.79998168889431442"/>
  </sheetPr>
  <dimension ref="A1:AD33"/>
  <sheetViews>
    <sheetView zoomScaleNormal="100" workbookViewId="0"/>
  </sheetViews>
  <sheetFormatPr defaultRowHeight="11.25" x14ac:dyDescent="0.2"/>
  <cols>
    <col min="1" max="1" width="20.5703125" style="48" customWidth="1"/>
    <col min="2" max="2" width="7.85546875" style="48" customWidth="1"/>
    <col min="3" max="3" width="1" style="42" customWidth="1"/>
    <col min="4" max="4" width="7.85546875" style="48" customWidth="1"/>
    <col min="5" max="5" width="1" style="42" customWidth="1"/>
    <col min="6" max="6" width="7.85546875" style="48" customWidth="1"/>
    <col min="7" max="7" width="1" style="42" customWidth="1"/>
    <col min="8" max="8" width="7.85546875" style="48" customWidth="1"/>
    <col min="9" max="9" width="0.85546875" style="42" customWidth="1"/>
    <col min="10" max="10" width="7.85546875" style="48" customWidth="1"/>
    <col min="11" max="11" width="1" style="42" customWidth="1"/>
    <col min="12" max="12" width="7.85546875" style="48" customWidth="1"/>
    <col min="13" max="13" width="1" style="42" customWidth="1"/>
    <col min="14" max="14" width="7.85546875" style="48" customWidth="1"/>
    <col min="15" max="15" width="1" style="42" customWidth="1"/>
    <col min="16" max="16" width="7.85546875" style="48" customWidth="1"/>
    <col min="17" max="17" width="0.85546875" style="42" customWidth="1"/>
    <col min="18" max="18" width="8.7109375" style="48" customWidth="1"/>
    <col min="19" max="19" width="1" style="42" customWidth="1"/>
    <col min="20" max="20" width="8.7109375" style="48" customWidth="1"/>
    <col min="21" max="21" width="1" style="42" customWidth="1"/>
    <col min="22" max="22" width="8.7109375" style="48" customWidth="1"/>
    <col min="23" max="23" width="1" style="42" customWidth="1"/>
    <col min="24" max="24" width="8.7109375" style="48" customWidth="1"/>
    <col min="25" max="25" width="9.140625" style="48"/>
    <col min="26" max="29" width="2.42578125" style="48" customWidth="1"/>
    <col min="30" max="233" width="9.140625" style="48"/>
    <col min="234" max="234" width="12.85546875" style="48" customWidth="1"/>
    <col min="235" max="238" width="8.5703125" style="48" customWidth="1"/>
    <col min="239" max="239" width="0.85546875" style="48" customWidth="1"/>
    <col min="240" max="243" width="8" style="48" customWidth="1"/>
    <col min="244" max="244" width="0.85546875" style="48" customWidth="1"/>
    <col min="245" max="248" width="8.85546875" style="48" customWidth="1"/>
    <col min="249" max="489" width="9.140625" style="48"/>
    <col min="490" max="490" width="12.85546875" style="48" customWidth="1"/>
    <col min="491" max="494" width="8.5703125" style="48" customWidth="1"/>
    <col min="495" max="495" width="0.85546875" style="48" customWidth="1"/>
    <col min="496" max="499" width="8" style="48" customWidth="1"/>
    <col min="500" max="500" width="0.85546875" style="48" customWidth="1"/>
    <col min="501" max="504" width="8.85546875" style="48" customWidth="1"/>
    <col min="505" max="745" width="9.140625" style="48"/>
    <col min="746" max="746" width="12.85546875" style="48" customWidth="1"/>
    <col min="747" max="750" width="8.5703125" style="48" customWidth="1"/>
    <col min="751" max="751" width="0.85546875" style="48" customWidth="1"/>
    <col min="752" max="755" width="8" style="48" customWidth="1"/>
    <col min="756" max="756" width="0.85546875" style="48" customWidth="1"/>
    <col min="757" max="760" width="8.85546875" style="48" customWidth="1"/>
    <col min="761" max="1001" width="9.140625" style="48"/>
    <col min="1002" max="1002" width="12.85546875" style="48" customWidth="1"/>
    <col min="1003" max="1006" width="8.5703125" style="48" customWidth="1"/>
    <col min="1007" max="1007" width="0.85546875" style="48" customWidth="1"/>
    <col min="1008" max="1011" width="8" style="48" customWidth="1"/>
    <col min="1012" max="1012" width="0.85546875" style="48" customWidth="1"/>
    <col min="1013" max="1016" width="8.85546875" style="48" customWidth="1"/>
    <col min="1017" max="1257" width="9.140625" style="48"/>
    <col min="1258" max="1258" width="12.85546875" style="48" customWidth="1"/>
    <col min="1259" max="1262" width="8.5703125" style="48" customWidth="1"/>
    <col min="1263" max="1263" width="0.85546875" style="48" customWidth="1"/>
    <col min="1264" max="1267" width="8" style="48" customWidth="1"/>
    <col min="1268" max="1268" width="0.85546875" style="48" customWidth="1"/>
    <col min="1269" max="1272" width="8.85546875" style="48" customWidth="1"/>
    <col min="1273" max="1513" width="9.140625" style="48"/>
    <col min="1514" max="1514" width="12.85546875" style="48" customWidth="1"/>
    <col min="1515" max="1518" width="8.5703125" style="48" customWidth="1"/>
    <col min="1519" max="1519" width="0.85546875" style="48" customWidth="1"/>
    <col min="1520" max="1523" width="8" style="48" customWidth="1"/>
    <col min="1524" max="1524" width="0.85546875" style="48" customWidth="1"/>
    <col min="1525" max="1528" width="8.85546875" style="48" customWidth="1"/>
    <col min="1529" max="1769" width="9.140625" style="48"/>
    <col min="1770" max="1770" width="12.85546875" style="48" customWidth="1"/>
    <col min="1771" max="1774" width="8.5703125" style="48" customWidth="1"/>
    <col min="1775" max="1775" width="0.85546875" style="48" customWidth="1"/>
    <col min="1776" max="1779" width="8" style="48" customWidth="1"/>
    <col min="1780" max="1780" width="0.85546875" style="48" customWidth="1"/>
    <col min="1781" max="1784" width="8.85546875" style="48" customWidth="1"/>
    <col min="1785" max="2025" width="9.140625" style="48"/>
    <col min="2026" max="2026" width="12.85546875" style="48" customWidth="1"/>
    <col min="2027" max="2030" width="8.5703125" style="48" customWidth="1"/>
    <col min="2031" max="2031" width="0.85546875" style="48" customWidth="1"/>
    <col min="2032" max="2035" width="8" style="48" customWidth="1"/>
    <col min="2036" max="2036" width="0.85546875" style="48" customWidth="1"/>
    <col min="2037" max="2040" width="8.85546875" style="48" customWidth="1"/>
    <col min="2041" max="2281" width="9.140625" style="48"/>
    <col min="2282" max="2282" width="12.85546875" style="48" customWidth="1"/>
    <col min="2283" max="2286" width="8.5703125" style="48" customWidth="1"/>
    <col min="2287" max="2287" width="0.85546875" style="48" customWidth="1"/>
    <col min="2288" max="2291" width="8" style="48" customWidth="1"/>
    <col min="2292" max="2292" width="0.85546875" style="48" customWidth="1"/>
    <col min="2293" max="2296" width="8.85546875" style="48" customWidth="1"/>
    <col min="2297" max="2537" width="9.140625" style="48"/>
    <col min="2538" max="2538" width="12.85546875" style="48" customWidth="1"/>
    <col min="2539" max="2542" width="8.5703125" style="48" customWidth="1"/>
    <col min="2543" max="2543" width="0.85546875" style="48" customWidth="1"/>
    <col min="2544" max="2547" width="8" style="48" customWidth="1"/>
    <col min="2548" max="2548" width="0.85546875" style="48" customWidth="1"/>
    <col min="2549" max="2552" width="8.85546875" style="48" customWidth="1"/>
    <col min="2553" max="2793" width="9.140625" style="48"/>
    <col min="2794" max="2794" width="12.85546875" style="48" customWidth="1"/>
    <col min="2795" max="2798" width="8.5703125" style="48" customWidth="1"/>
    <col min="2799" max="2799" width="0.85546875" style="48" customWidth="1"/>
    <col min="2800" max="2803" width="8" style="48" customWidth="1"/>
    <col min="2804" max="2804" width="0.85546875" style="48" customWidth="1"/>
    <col min="2805" max="2808" width="8.85546875" style="48" customWidth="1"/>
    <col min="2809" max="3049" width="9.140625" style="48"/>
    <col min="3050" max="3050" width="12.85546875" style="48" customWidth="1"/>
    <col min="3051" max="3054" width="8.5703125" style="48" customWidth="1"/>
    <col min="3055" max="3055" width="0.85546875" style="48" customWidth="1"/>
    <col min="3056" max="3059" width="8" style="48" customWidth="1"/>
    <col min="3060" max="3060" width="0.85546875" style="48" customWidth="1"/>
    <col min="3061" max="3064" width="8.85546875" style="48" customWidth="1"/>
    <col min="3065" max="3305" width="9.140625" style="48"/>
    <col min="3306" max="3306" width="12.85546875" style="48" customWidth="1"/>
    <col min="3307" max="3310" width="8.5703125" style="48" customWidth="1"/>
    <col min="3311" max="3311" width="0.85546875" style="48" customWidth="1"/>
    <col min="3312" max="3315" width="8" style="48" customWidth="1"/>
    <col min="3316" max="3316" width="0.85546875" style="48" customWidth="1"/>
    <col min="3317" max="3320" width="8.85546875" style="48" customWidth="1"/>
    <col min="3321" max="3561" width="9.140625" style="48"/>
    <col min="3562" max="3562" width="12.85546875" style="48" customWidth="1"/>
    <col min="3563" max="3566" width="8.5703125" style="48" customWidth="1"/>
    <col min="3567" max="3567" width="0.85546875" style="48" customWidth="1"/>
    <col min="3568" max="3571" width="8" style="48" customWidth="1"/>
    <col min="3572" max="3572" width="0.85546875" style="48" customWidth="1"/>
    <col min="3573" max="3576" width="8.85546875" style="48" customWidth="1"/>
    <col min="3577" max="3817" width="9.140625" style="48"/>
    <col min="3818" max="3818" width="12.85546875" style="48" customWidth="1"/>
    <col min="3819" max="3822" width="8.5703125" style="48" customWidth="1"/>
    <col min="3823" max="3823" width="0.85546875" style="48" customWidth="1"/>
    <col min="3824" max="3827" width="8" style="48" customWidth="1"/>
    <col min="3828" max="3828" width="0.85546875" style="48" customWidth="1"/>
    <col min="3829" max="3832" width="8.85546875" style="48" customWidth="1"/>
    <col min="3833" max="4073" width="9.140625" style="48"/>
    <col min="4074" max="4074" width="12.85546875" style="48" customWidth="1"/>
    <col min="4075" max="4078" width="8.5703125" style="48" customWidth="1"/>
    <col min="4079" max="4079" width="0.85546875" style="48" customWidth="1"/>
    <col min="4080" max="4083" width="8" style="48" customWidth="1"/>
    <col min="4084" max="4084" width="0.85546875" style="48" customWidth="1"/>
    <col min="4085" max="4088" width="8.85546875" style="48" customWidth="1"/>
    <col min="4089" max="4329" width="9.140625" style="48"/>
    <col min="4330" max="4330" width="12.85546875" style="48" customWidth="1"/>
    <col min="4331" max="4334" width="8.5703125" style="48" customWidth="1"/>
    <col min="4335" max="4335" width="0.85546875" style="48" customWidth="1"/>
    <col min="4336" max="4339" width="8" style="48" customWidth="1"/>
    <col min="4340" max="4340" width="0.85546875" style="48" customWidth="1"/>
    <col min="4341" max="4344" width="8.85546875" style="48" customWidth="1"/>
    <col min="4345" max="4585" width="9.140625" style="48"/>
    <col min="4586" max="4586" width="12.85546875" style="48" customWidth="1"/>
    <col min="4587" max="4590" width="8.5703125" style="48" customWidth="1"/>
    <col min="4591" max="4591" width="0.85546875" style="48" customWidth="1"/>
    <col min="4592" max="4595" width="8" style="48" customWidth="1"/>
    <col min="4596" max="4596" width="0.85546875" style="48" customWidth="1"/>
    <col min="4597" max="4600" width="8.85546875" style="48" customWidth="1"/>
    <col min="4601" max="4841" width="9.140625" style="48"/>
    <col min="4842" max="4842" width="12.85546875" style="48" customWidth="1"/>
    <col min="4843" max="4846" width="8.5703125" style="48" customWidth="1"/>
    <col min="4847" max="4847" width="0.85546875" style="48" customWidth="1"/>
    <col min="4848" max="4851" width="8" style="48" customWidth="1"/>
    <col min="4852" max="4852" width="0.85546875" style="48" customWidth="1"/>
    <col min="4853" max="4856" width="8.85546875" style="48" customWidth="1"/>
    <col min="4857" max="5097" width="9.140625" style="48"/>
    <col min="5098" max="5098" width="12.85546875" style="48" customWidth="1"/>
    <col min="5099" max="5102" width="8.5703125" style="48" customWidth="1"/>
    <col min="5103" max="5103" width="0.85546875" style="48" customWidth="1"/>
    <col min="5104" max="5107" width="8" style="48" customWidth="1"/>
    <col min="5108" max="5108" width="0.85546875" style="48" customWidth="1"/>
    <col min="5109" max="5112" width="8.85546875" style="48" customWidth="1"/>
    <col min="5113" max="5353" width="9.140625" style="48"/>
    <col min="5354" max="5354" width="12.85546875" style="48" customWidth="1"/>
    <col min="5355" max="5358" width="8.5703125" style="48" customWidth="1"/>
    <col min="5359" max="5359" width="0.85546875" style="48" customWidth="1"/>
    <col min="5360" max="5363" width="8" style="48" customWidth="1"/>
    <col min="5364" max="5364" width="0.85546875" style="48" customWidth="1"/>
    <col min="5365" max="5368" width="8.85546875" style="48" customWidth="1"/>
    <col min="5369" max="5609" width="9.140625" style="48"/>
    <col min="5610" max="5610" width="12.85546875" style="48" customWidth="1"/>
    <col min="5611" max="5614" width="8.5703125" style="48" customWidth="1"/>
    <col min="5615" max="5615" width="0.85546875" style="48" customWidth="1"/>
    <col min="5616" max="5619" width="8" style="48" customWidth="1"/>
    <col min="5620" max="5620" width="0.85546875" style="48" customWidth="1"/>
    <col min="5621" max="5624" width="8.85546875" style="48" customWidth="1"/>
    <col min="5625" max="5865" width="9.140625" style="48"/>
    <col min="5866" max="5866" width="12.85546875" style="48" customWidth="1"/>
    <col min="5867" max="5870" width="8.5703125" style="48" customWidth="1"/>
    <col min="5871" max="5871" width="0.85546875" style="48" customWidth="1"/>
    <col min="5872" max="5875" width="8" style="48" customWidth="1"/>
    <col min="5876" max="5876" width="0.85546875" style="48" customWidth="1"/>
    <col min="5877" max="5880" width="8.85546875" style="48" customWidth="1"/>
    <col min="5881" max="6121" width="9.140625" style="48"/>
    <col min="6122" max="6122" width="12.85546875" style="48" customWidth="1"/>
    <col min="6123" max="6126" width="8.5703125" style="48" customWidth="1"/>
    <col min="6127" max="6127" width="0.85546875" style="48" customWidth="1"/>
    <col min="6128" max="6131" width="8" style="48" customWidth="1"/>
    <col min="6132" max="6132" width="0.85546875" style="48" customWidth="1"/>
    <col min="6133" max="6136" width="8.85546875" style="48" customWidth="1"/>
    <col min="6137" max="6377" width="9.140625" style="48"/>
    <col min="6378" max="6378" width="12.85546875" style="48" customWidth="1"/>
    <col min="6379" max="6382" width="8.5703125" style="48" customWidth="1"/>
    <col min="6383" max="6383" width="0.85546875" style="48" customWidth="1"/>
    <col min="6384" max="6387" width="8" style="48" customWidth="1"/>
    <col min="6388" max="6388" width="0.85546875" style="48" customWidth="1"/>
    <col min="6389" max="6392" width="8.85546875" style="48" customWidth="1"/>
    <col min="6393" max="6633" width="9.140625" style="48"/>
    <col min="6634" max="6634" width="12.85546875" style="48" customWidth="1"/>
    <col min="6635" max="6638" width="8.5703125" style="48" customWidth="1"/>
    <col min="6639" max="6639" width="0.85546875" style="48" customWidth="1"/>
    <col min="6640" max="6643" width="8" style="48" customWidth="1"/>
    <col min="6644" max="6644" width="0.85546875" style="48" customWidth="1"/>
    <col min="6645" max="6648" width="8.85546875" style="48" customWidth="1"/>
    <col min="6649" max="6889" width="9.140625" style="48"/>
    <col min="6890" max="6890" width="12.85546875" style="48" customWidth="1"/>
    <col min="6891" max="6894" width="8.5703125" style="48" customWidth="1"/>
    <col min="6895" max="6895" width="0.85546875" style="48" customWidth="1"/>
    <col min="6896" max="6899" width="8" style="48" customWidth="1"/>
    <col min="6900" max="6900" width="0.85546875" style="48" customWidth="1"/>
    <col min="6901" max="6904" width="8.85546875" style="48" customWidth="1"/>
    <col min="6905" max="7145" width="9.140625" style="48"/>
    <col min="7146" max="7146" width="12.85546875" style="48" customWidth="1"/>
    <col min="7147" max="7150" width="8.5703125" style="48" customWidth="1"/>
    <col min="7151" max="7151" width="0.85546875" style="48" customWidth="1"/>
    <col min="7152" max="7155" width="8" style="48" customWidth="1"/>
    <col min="7156" max="7156" width="0.85546875" style="48" customWidth="1"/>
    <col min="7157" max="7160" width="8.85546875" style="48" customWidth="1"/>
    <col min="7161" max="7401" width="9.140625" style="48"/>
    <col min="7402" max="7402" width="12.85546875" style="48" customWidth="1"/>
    <col min="7403" max="7406" width="8.5703125" style="48" customWidth="1"/>
    <col min="7407" max="7407" width="0.85546875" style="48" customWidth="1"/>
    <col min="7408" max="7411" width="8" style="48" customWidth="1"/>
    <col min="7412" max="7412" width="0.85546875" style="48" customWidth="1"/>
    <col min="7413" max="7416" width="8.85546875" style="48" customWidth="1"/>
    <col min="7417" max="7657" width="9.140625" style="48"/>
    <col min="7658" max="7658" width="12.85546875" style="48" customWidth="1"/>
    <col min="7659" max="7662" width="8.5703125" style="48" customWidth="1"/>
    <col min="7663" max="7663" width="0.85546875" style="48" customWidth="1"/>
    <col min="7664" max="7667" width="8" style="48" customWidth="1"/>
    <col min="7668" max="7668" width="0.85546875" style="48" customWidth="1"/>
    <col min="7669" max="7672" width="8.85546875" style="48" customWidth="1"/>
    <col min="7673" max="7913" width="9.140625" style="48"/>
    <col min="7914" max="7914" width="12.85546875" style="48" customWidth="1"/>
    <col min="7915" max="7918" width="8.5703125" style="48" customWidth="1"/>
    <col min="7919" max="7919" width="0.85546875" style="48" customWidth="1"/>
    <col min="7920" max="7923" width="8" style="48" customWidth="1"/>
    <col min="7924" max="7924" width="0.85546875" style="48" customWidth="1"/>
    <col min="7925" max="7928" width="8.85546875" style="48" customWidth="1"/>
    <col min="7929" max="8169" width="9.140625" style="48"/>
    <col min="8170" max="8170" width="12.85546875" style="48" customWidth="1"/>
    <col min="8171" max="8174" width="8.5703125" style="48" customWidth="1"/>
    <col min="8175" max="8175" width="0.85546875" style="48" customWidth="1"/>
    <col min="8176" max="8179" width="8" style="48" customWidth="1"/>
    <col min="8180" max="8180" width="0.85546875" style="48" customWidth="1"/>
    <col min="8181" max="8184" width="8.85546875" style="48" customWidth="1"/>
    <col min="8185" max="8425" width="9.140625" style="48"/>
    <col min="8426" max="8426" width="12.85546875" style="48" customWidth="1"/>
    <col min="8427" max="8430" width="8.5703125" style="48" customWidth="1"/>
    <col min="8431" max="8431" width="0.85546875" style="48" customWidth="1"/>
    <col min="8432" max="8435" width="8" style="48" customWidth="1"/>
    <col min="8436" max="8436" width="0.85546875" style="48" customWidth="1"/>
    <col min="8437" max="8440" width="8.85546875" style="48" customWidth="1"/>
    <col min="8441" max="8681" width="9.140625" style="48"/>
    <col min="8682" max="8682" width="12.85546875" style="48" customWidth="1"/>
    <col min="8683" max="8686" width="8.5703125" style="48" customWidth="1"/>
    <col min="8687" max="8687" width="0.85546875" style="48" customWidth="1"/>
    <col min="8688" max="8691" width="8" style="48" customWidth="1"/>
    <col min="8692" max="8692" width="0.85546875" style="48" customWidth="1"/>
    <col min="8693" max="8696" width="8.85546875" style="48" customWidth="1"/>
    <col min="8697" max="8937" width="9.140625" style="48"/>
    <col min="8938" max="8938" width="12.85546875" style="48" customWidth="1"/>
    <col min="8939" max="8942" width="8.5703125" style="48" customWidth="1"/>
    <col min="8943" max="8943" width="0.85546875" style="48" customWidth="1"/>
    <col min="8944" max="8947" width="8" style="48" customWidth="1"/>
    <col min="8948" max="8948" width="0.85546875" style="48" customWidth="1"/>
    <col min="8949" max="8952" width="8.85546875" style="48" customWidth="1"/>
    <col min="8953" max="9193" width="9.140625" style="48"/>
    <col min="9194" max="9194" width="12.85546875" style="48" customWidth="1"/>
    <col min="9195" max="9198" width="8.5703125" style="48" customWidth="1"/>
    <col min="9199" max="9199" width="0.85546875" style="48" customWidth="1"/>
    <col min="9200" max="9203" width="8" style="48" customWidth="1"/>
    <col min="9204" max="9204" width="0.85546875" style="48" customWidth="1"/>
    <col min="9205" max="9208" width="8.85546875" style="48" customWidth="1"/>
    <col min="9209" max="9449" width="9.140625" style="48"/>
    <col min="9450" max="9450" width="12.85546875" style="48" customWidth="1"/>
    <col min="9451" max="9454" width="8.5703125" style="48" customWidth="1"/>
    <col min="9455" max="9455" width="0.85546875" style="48" customWidth="1"/>
    <col min="9456" max="9459" width="8" style="48" customWidth="1"/>
    <col min="9460" max="9460" width="0.85546875" style="48" customWidth="1"/>
    <col min="9461" max="9464" width="8.85546875" style="48" customWidth="1"/>
    <col min="9465" max="9705" width="9.140625" style="48"/>
    <col min="9706" max="9706" width="12.85546875" style="48" customWidth="1"/>
    <col min="9707" max="9710" width="8.5703125" style="48" customWidth="1"/>
    <col min="9711" max="9711" width="0.85546875" style="48" customWidth="1"/>
    <col min="9712" max="9715" width="8" style="48" customWidth="1"/>
    <col min="9716" max="9716" width="0.85546875" style="48" customWidth="1"/>
    <col min="9717" max="9720" width="8.85546875" style="48" customWidth="1"/>
    <col min="9721" max="9961" width="9.140625" style="48"/>
    <col min="9962" max="9962" width="12.85546875" style="48" customWidth="1"/>
    <col min="9963" max="9966" width="8.5703125" style="48" customWidth="1"/>
    <col min="9967" max="9967" width="0.85546875" style="48" customWidth="1"/>
    <col min="9968" max="9971" width="8" style="48" customWidth="1"/>
    <col min="9972" max="9972" width="0.85546875" style="48" customWidth="1"/>
    <col min="9973" max="9976" width="8.85546875" style="48" customWidth="1"/>
    <col min="9977" max="10217" width="9.140625" style="48"/>
    <col min="10218" max="10218" width="12.85546875" style="48" customWidth="1"/>
    <col min="10219" max="10222" width="8.5703125" style="48" customWidth="1"/>
    <col min="10223" max="10223" width="0.85546875" style="48" customWidth="1"/>
    <col min="10224" max="10227" width="8" style="48" customWidth="1"/>
    <col min="10228" max="10228" width="0.85546875" style="48" customWidth="1"/>
    <col min="10229" max="10232" width="8.85546875" style="48" customWidth="1"/>
    <col min="10233" max="10473" width="9.140625" style="48"/>
    <col min="10474" max="10474" width="12.85546875" style="48" customWidth="1"/>
    <col min="10475" max="10478" width="8.5703125" style="48" customWidth="1"/>
    <col min="10479" max="10479" width="0.85546875" style="48" customWidth="1"/>
    <col min="10480" max="10483" width="8" style="48" customWidth="1"/>
    <col min="10484" max="10484" width="0.85546875" style="48" customWidth="1"/>
    <col min="10485" max="10488" width="8.85546875" style="48" customWidth="1"/>
    <col min="10489" max="10729" width="9.140625" style="48"/>
    <col min="10730" max="10730" width="12.85546875" style="48" customWidth="1"/>
    <col min="10731" max="10734" width="8.5703125" style="48" customWidth="1"/>
    <col min="10735" max="10735" width="0.85546875" style="48" customWidth="1"/>
    <col min="10736" max="10739" width="8" style="48" customWidth="1"/>
    <col min="10740" max="10740" width="0.85546875" style="48" customWidth="1"/>
    <col min="10741" max="10744" width="8.85546875" style="48" customWidth="1"/>
    <col min="10745" max="10985" width="9.140625" style="48"/>
    <col min="10986" max="10986" width="12.85546875" style="48" customWidth="1"/>
    <col min="10987" max="10990" width="8.5703125" style="48" customWidth="1"/>
    <col min="10991" max="10991" width="0.85546875" style="48" customWidth="1"/>
    <col min="10992" max="10995" width="8" style="48" customWidth="1"/>
    <col min="10996" max="10996" width="0.85546875" style="48" customWidth="1"/>
    <col min="10997" max="11000" width="8.85546875" style="48" customWidth="1"/>
    <col min="11001" max="11241" width="9.140625" style="48"/>
    <col min="11242" max="11242" width="12.85546875" style="48" customWidth="1"/>
    <col min="11243" max="11246" width="8.5703125" style="48" customWidth="1"/>
    <col min="11247" max="11247" width="0.85546875" style="48" customWidth="1"/>
    <col min="11248" max="11251" width="8" style="48" customWidth="1"/>
    <col min="11252" max="11252" width="0.85546875" style="48" customWidth="1"/>
    <col min="11253" max="11256" width="8.85546875" style="48" customWidth="1"/>
    <col min="11257" max="11497" width="9.140625" style="48"/>
    <col min="11498" max="11498" width="12.85546875" style="48" customWidth="1"/>
    <col min="11499" max="11502" width="8.5703125" style="48" customWidth="1"/>
    <col min="11503" max="11503" width="0.85546875" style="48" customWidth="1"/>
    <col min="11504" max="11507" width="8" style="48" customWidth="1"/>
    <col min="11508" max="11508" width="0.85546875" style="48" customWidth="1"/>
    <col min="11509" max="11512" width="8.85546875" style="48" customWidth="1"/>
    <col min="11513" max="11753" width="9.140625" style="48"/>
    <col min="11754" max="11754" width="12.85546875" style="48" customWidth="1"/>
    <col min="11755" max="11758" width="8.5703125" style="48" customWidth="1"/>
    <col min="11759" max="11759" width="0.85546875" style="48" customWidth="1"/>
    <col min="11760" max="11763" width="8" style="48" customWidth="1"/>
    <col min="11764" max="11764" width="0.85546875" style="48" customWidth="1"/>
    <col min="11765" max="11768" width="8.85546875" style="48" customWidth="1"/>
    <col min="11769" max="12009" width="9.140625" style="48"/>
    <col min="12010" max="12010" width="12.85546875" style="48" customWidth="1"/>
    <col min="12011" max="12014" width="8.5703125" style="48" customWidth="1"/>
    <col min="12015" max="12015" width="0.85546875" style="48" customWidth="1"/>
    <col min="12016" max="12019" width="8" style="48" customWidth="1"/>
    <col min="12020" max="12020" width="0.85546875" style="48" customWidth="1"/>
    <col min="12021" max="12024" width="8.85546875" style="48" customWidth="1"/>
    <col min="12025" max="12265" width="9.140625" style="48"/>
    <col min="12266" max="12266" width="12.85546875" style="48" customWidth="1"/>
    <col min="12267" max="12270" width="8.5703125" style="48" customWidth="1"/>
    <col min="12271" max="12271" width="0.85546875" style="48" customWidth="1"/>
    <col min="12272" max="12275" width="8" style="48" customWidth="1"/>
    <col min="12276" max="12276" width="0.85546875" style="48" customWidth="1"/>
    <col min="12277" max="12280" width="8.85546875" style="48" customWidth="1"/>
    <col min="12281" max="12521" width="9.140625" style="48"/>
    <col min="12522" max="12522" width="12.85546875" style="48" customWidth="1"/>
    <col min="12523" max="12526" width="8.5703125" style="48" customWidth="1"/>
    <col min="12527" max="12527" width="0.85546875" style="48" customWidth="1"/>
    <col min="12528" max="12531" width="8" style="48" customWidth="1"/>
    <col min="12532" max="12532" width="0.85546875" style="48" customWidth="1"/>
    <col min="12533" max="12536" width="8.85546875" style="48" customWidth="1"/>
    <col min="12537" max="12777" width="9.140625" style="48"/>
    <col min="12778" max="12778" width="12.85546875" style="48" customWidth="1"/>
    <col min="12779" max="12782" width="8.5703125" style="48" customWidth="1"/>
    <col min="12783" max="12783" width="0.85546875" style="48" customWidth="1"/>
    <col min="12784" max="12787" width="8" style="48" customWidth="1"/>
    <col min="12788" max="12788" width="0.85546875" style="48" customWidth="1"/>
    <col min="12789" max="12792" width="8.85546875" style="48" customWidth="1"/>
    <col min="12793" max="13033" width="9.140625" style="48"/>
    <col min="13034" max="13034" width="12.85546875" style="48" customWidth="1"/>
    <col min="13035" max="13038" width="8.5703125" style="48" customWidth="1"/>
    <col min="13039" max="13039" width="0.85546875" style="48" customWidth="1"/>
    <col min="13040" max="13043" width="8" style="48" customWidth="1"/>
    <col min="13044" max="13044" width="0.85546875" style="48" customWidth="1"/>
    <col min="13045" max="13048" width="8.85546875" style="48" customWidth="1"/>
    <col min="13049" max="13289" width="9.140625" style="48"/>
    <col min="13290" max="13290" width="12.85546875" style="48" customWidth="1"/>
    <col min="13291" max="13294" width="8.5703125" style="48" customWidth="1"/>
    <col min="13295" max="13295" width="0.85546875" style="48" customWidth="1"/>
    <col min="13296" max="13299" width="8" style="48" customWidth="1"/>
    <col min="13300" max="13300" width="0.85546875" style="48" customWidth="1"/>
    <col min="13301" max="13304" width="8.85546875" style="48" customWidth="1"/>
    <col min="13305" max="13545" width="9.140625" style="48"/>
    <col min="13546" max="13546" width="12.85546875" style="48" customWidth="1"/>
    <col min="13547" max="13550" width="8.5703125" style="48" customWidth="1"/>
    <col min="13551" max="13551" width="0.85546875" style="48" customWidth="1"/>
    <col min="13552" max="13555" width="8" style="48" customWidth="1"/>
    <col min="13556" max="13556" width="0.85546875" style="48" customWidth="1"/>
    <col min="13557" max="13560" width="8.85546875" style="48" customWidth="1"/>
    <col min="13561" max="13801" width="9.140625" style="48"/>
    <col min="13802" max="13802" width="12.85546875" style="48" customWidth="1"/>
    <col min="13803" max="13806" width="8.5703125" style="48" customWidth="1"/>
    <col min="13807" max="13807" width="0.85546875" style="48" customWidth="1"/>
    <col min="13808" max="13811" width="8" style="48" customWidth="1"/>
    <col min="13812" max="13812" width="0.85546875" style="48" customWidth="1"/>
    <col min="13813" max="13816" width="8.85546875" style="48" customWidth="1"/>
    <col min="13817" max="14057" width="9.140625" style="48"/>
    <col min="14058" max="14058" width="12.85546875" style="48" customWidth="1"/>
    <col min="14059" max="14062" width="8.5703125" style="48" customWidth="1"/>
    <col min="14063" max="14063" width="0.85546875" style="48" customWidth="1"/>
    <col min="14064" max="14067" width="8" style="48" customWidth="1"/>
    <col min="14068" max="14068" width="0.85546875" style="48" customWidth="1"/>
    <col min="14069" max="14072" width="8.85546875" style="48" customWidth="1"/>
    <col min="14073" max="14313" width="9.140625" style="48"/>
    <col min="14314" max="14314" width="12.85546875" style="48" customWidth="1"/>
    <col min="14315" max="14318" width="8.5703125" style="48" customWidth="1"/>
    <col min="14319" max="14319" width="0.85546875" style="48" customWidth="1"/>
    <col min="14320" max="14323" width="8" style="48" customWidth="1"/>
    <col min="14324" max="14324" width="0.85546875" style="48" customWidth="1"/>
    <col min="14325" max="14328" width="8.85546875" style="48" customWidth="1"/>
    <col min="14329" max="14569" width="9.140625" style="48"/>
    <col min="14570" max="14570" width="12.85546875" style="48" customWidth="1"/>
    <col min="14571" max="14574" width="8.5703125" style="48" customWidth="1"/>
    <col min="14575" max="14575" width="0.85546875" style="48" customWidth="1"/>
    <col min="14576" max="14579" width="8" style="48" customWidth="1"/>
    <col min="14580" max="14580" width="0.85546875" style="48" customWidth="1"/>
    <col min="14581" max="14584" width="8.85546875" style="48" customWidth="1"/>
    <col min="14585" max="14825" width="9.140625" style="48"/>
    <col min="14826" max="14826" width="12.85546875" style="48" customWidth="1"/>
    <col min="14827" max="14830" width="8.5703125" style="48" customWidth="1"/>
    <col min="14831" max="14831" width="0.85546875" style="48" customWidth="1"/>
    <col min="14832" max="14835" width="8" style="48" customWidth="1"/>
    <col min="14836" max="14836" width="0.85546875" style="48" customWidth="1"/>
    <col min="14837" max="14840" width="8.85546875" style="48" customWidth="1"/>
    <col min="14841" max="15081" width="9.140625" style="48"/>
    <col min="15082" max="15082" width="12.85546875" style="48" customWidth="1"/>
    <col min="15083" max="15086" width="8.5703125" style="48" customWidth="1"/>
    <col min="15087" max="15087" width="0.85546875" style="48" customWidth="1"/>
    <col min="15088" max="15091" width="8" style="48" customWidth="1"/>
    <col min="15092" max="15092" width="0.85546875" style="48" customWidth="1"/>
    <col min="15093" max="15096" width="8.85546875" style="48" customWidth="1"/>
    <col min="15097" max="15337" width="9.140625" style="48"/>
    <col min="15338" max="15338" width="12.85546875" style="48" customWidth="1"/>
    <col min="15339" max="15342" width="8.5703125" style="48" customWidth="1"/>
    <col min="15343" max="15343" width="0.85546875" style="48" customWidth="1"/>
    <col min="15344" max="15347" width="8" style="48" customWidth="1"/>
    <col min="15348" max="15348" width="0.85546875" style="48" customWidth="1"/>
    <col min="15349" max="15352" width="8.85546875" style="48" customWidth="1"/>
    <col min="15353" max="15593" width="9.140625" style="48"/>
    <col min="15594" max="15594" width="12.85546875" style="48" customWidth="1"/>
    <col min="15595" max="15598" width="8.5703125" style="48" customWidth="1"/>
    <col min="15599" max="15599" width="0.85546875" style="48" customWidth="1"/>
    <col min="15600" max="15603" width="8" style="48" customWidth="1"/>
    <col min="15604" max="15604" width="0.85546875" style="48" customWidth="1"/>
    <col min="15605" max="15608" width="8.85546875" style="48" customWidth="1"/>
    <col min="15609" max="15849" width="9.140625" style="48"/>
    <col min="15850" max="15850" width="12.85546875" style="48" customWidth="1"/>
    <col min="15851" max="15854" width="8.5703125" style="48" customWidth="1"/>
    <col min="15855" max="15855" width="0.85546875" style="48" customWidth="1"/>
    <col min="15856" max="15859" width="8" style="48" customWidth="1"/>
    <col min="15860" max="15860" width="0.85546875" style="48" customWidth="1"/>
    <col min="15861" max="15864" width="8.85546875" style="48" customWidth="1"/>
    <col min="15865" max="16105" width="9.140625" style="48"/>
    <col min="16106" max="16106" width="12.85546875" style="48" customWidth="1"/>
    <col min="16107" max="16110" width="8.5703125" style="48" customWidth="1"/>
    <col min="16111" max="16111" width="0.85546875" style="48" customWidth="1"/>
    <col min="16112" max="16115" width="8" style="48" customWidth="1"/>
    <col min="16116" max="16116" width="0.85546875" style="48" customWidth="1"/>
    <col min="16117" max="16120" width="8.85546875" style="48" customWidth="1"/>
    <col min="16121" max="16384" width="9.140625" style="48"/>
  </cols>
  <sheetData>
    <row r="1" spans="1:30" ht="12.75" x14ac:dyDescent="0.2">
      <c r="A1" s="72" t="s">
        <v>245</v>
      </c>
    </row>
    <row r="2" spans="1:30" ht="21" customHeight="1" x14ac:dyDescent="0.2">
      <c r="A2" s="73" t="s">
        <v>270</v>
      </c>
      <c r="B2" s="52"/>
      <c r="C2" s="52"/>
      <c r="D2" s="52"/>
      <c r="E2" s="39"/>
      <c r="F2" s="52"/>
      <c r="G2" s="39"/>
      <c r="H2" s="52"/>
      <c r="I2" s="39"/>
      <c r="J2" s="52"/>
      <c r="K2" s="39"/>
      <c r="L2" s="52"/>
      <c r="M2" s="39"/>
      <c r="N2" s="52"/>
      <c r="O2" s="39"/>
      <c r="P2" s="52"/>
      <c r="Q2" s="39"/>
      <c r="R2" s="52"/>
      <c r="S2" s="39"/>
      <c r="T2" s="52"/>
      <c r="U2" s="39"/>
      <c r="V2" s="52"/>
      <c r="W2" s="39"/>
      <c r="X2" s="52"/>
    </row>
    <row r="3" spans="1:30" ht="22.5" customHeight="1" x14ac:dyDescent="0.2">
      <c r="A3" s="51"/>
      <c r="B3" s="219" t="s">
        <v>152</v>
      </c>
      <c r="C3" s="230"/>
      <c r="D3" s="230"/>
      <c r="E3" s="230"/>
      <c r="F3" s="230"/>
      <c r="G3" s="230"/>
      <c r="H3" s="230"/>
      <c r="I3" s="230"/>
      <c r="J3" s="219" t="s">
        <v>147</v>
      </c>
      <c r="K3" s="230"/>
      <c r="L3" s="230"/>
      <c r="M3" s="230"/>
      <c r="N3" s="230"/>
      <c r="O3" s="230"/>
      <c r="P3" s="230"/>
      <c r="Q3" s="177"/>
      <c r="R3" s="219" t="s">
        <v>181</v>
      </c>
      <c r="S3" s="230"/>
      <c r="T3" s="230"/>
      <c r="U3" s="230"/>
      <c r="V3" s="230"/>
      <c r="W3" s="230"/>
      <c r="X3" s="230"/>
    </row>
    <row r="4" spans="1:30" ht="22.5" x14ac:dyDescent="0.2">
      <c r="A4" s="52" t="s">
        <v>142</v>
      </c>
      <c r="B4" s="50">
        <v>2013</v>
      </c>
      <c r="C4" s="44"/>
      <c r="D4" s="50">
        <v>2014</v>
      </c>
      <c r="E4" s="44"/>
      <c r="F4" s="173">
        <v>2015</v>
      </c>
      <c r="G4" s="44"/>
      <c r="H4" s="173">
        <v>2016</v>
      </c>
      <c r="I4" s="46"/>
      <c r="J4" s="50">
        <v>2013</v>
      </c>
      <c r="K4" s="44"/>
      <c r="L4" s="50">
        <v>2014</v>
      </c>
      <c r="M4" s="44"/>
      <c r="N4" s="173">
        <v>2015</v>
      </c>
      <c r="O4" s="44"/>
      <c r="P4" s="173">
        <v>2016</v>
      </c>
      <c r="Q4" s="46"/>
      <c r="R4" s="50">
        <v>2013</v>
      </c>
      <c r="S4" s="44"/>
      <c r="T4" s="50">
        <v>2014</v>
      </c>
      <c r="U4" s="44"/>
      <c r="V4" s="173">
        <v>2015</v>
      </c>
      <c r="W4" s="44"/>
      <c r="X4" s="173">
        <v>2016</v>
      </c>
    </row>
    <row r="5" spans="1:30" ht="15" customHeight="1" x14ac:dyDescent="0.2">
      <c r="A5" s="49" t="s">
        <v>175</v>
      </c>
      <c r="B5" s="167" t="s">
        <v>124</v>
      </c>
      <c r="C5" s="167" t="s">
        <v>122</v>
      </c>
      <c r="D5" s="167" t="s">
        <v>124</v>
      </c>
      <c r="E5" s="164" t="s">
        <v>122</v>
      </c>
      <c r="F5" s="167" t="s">
        <v>124</v>
      </c>
      <c r="G5" s="54"/>
      <c r="H5" s="167" t="s">
        <v>124</v>
      </c>
      <c r="I5" s="54" t="s">
        <v>186</v>
      </c>
      <c r="J5" s="167" t="s">
        <v>124</v>
      </c>
      <c r="K5" s="167" t="s">
        <v>122</v>
      </c>
      <c r="L5" s="167" t="s">
        <v>124</v>
      </c>
      <c r="M5" s="164" t="s">
        <v>122</v>
      </c>
      <c r="N5" s="167" t="s">
        <v>124</v>
      </c>
      <c r="O5" s="164" t="s">
        <v>122</v>
      </c>
      <c r="P5" s="167" t="s">
        <v>124</v>
      </c>
      <c r="Q5" s="164" t="s">
        <v>122</v>
      </c>
      <c r="R5" s="167" t="s">
        <v>124</v>
      </c>
      <c r="S5" s="167" t="s">
        <v>122</v>
      </c>
      <c r="T5" s="167" t="s">
        <v>124</v>
      </c>
      <c r="U5" s="164" t="s">
        <v>122</v>
      </c>
      <c r="V5" s="176" t="s">
        <v>124</v>
      </c>
      <c r="W5" s="164" t="s">
        <v>122</v>
      </c>
      <c r="X5" s="166" t="s">
        <v>124</v>
      </c>
      <c r="Y5" s="93" t="s">
        <v>186</v>
      </c>
      <c r="AD5" s="94"/>
    </row>
    <row r="6" spans="1:30" ht="27.95" customHeight="1" x14ac:dyDescent="0.2">
      <c r="A6" s="117" t="s">
        <v>313</v>
      </c>
      <c r="B6" s="167" t="s">
        <v>124</v>
      </c>
      <c r="C6" s="167" t="s">
        <v>122</v>
      </c>
      <c r="D6" s="167" t="s">
        <v>124</v>
      </c>
      <c r="E6" s="164" t="s">
        <v>122</v>
      </c>
      <c r="F6" s="167" t="s">
        <v>124</v>
      </c>
      <c r="G6" s="164" t="s">
        <v>122</v>
      </c>
      <c r="H6" s="167" t="s">
        <v>124</v>
      </c>
      <c r="I6" s="164" t="s">
        <v>186</v>
      </c>
      <c r="J6" s="167" t="s">
        <v>124</v>
      </c>
      <c r="K6" s="167" t="s">
        <v>122</v>
      </c>
      <c r="L6" s="167" t="s">
        <v>124</v>
      </c>
      <c r="M6" s="164" t="s">
        <v>122</v>
      </c>
      <c r="N6" s="167" t="s">
        <v>124</v>
      </c>
      <c r="O6" s="164" t="s">
        <v>122</v>
      </c>
      <c r="P6" s="167" t="s">
        <v>124</v>
      </c>
      <c r="Q6" s="164" t="s">
        <v>122</v>
      </c>
      <c r="R6" s="167" t="s">
        <v>124</v>
      </c>
      <c r="S6" s="167" t="s">
        <v>122</v>
      </c>
      <c r="T6" s="167" t="s">
        <v>124</v>
      </c>
      <c r="U6" s="164" t="s">
        <v>122</v>
      </c>
      <c r="V6" s="176" t="s">
        <v>124</v>
      </c>
      <c r="W6" s="164" t="s">
        <v>122</v>
      </c>
      <c r="X6" s="209" t="s">
        <v>124</v>
      </c>
      <c r="Y6" s="94" t="s">
        <v>186</v>
      </c>
    </row>
    <row r="7" spans="1:30" ht="27.95" customHeight="1" x14ac:dyDescent="0.2">
      <c r="A7" s="117" t="s">
        <v>213</v>
      </c>
      <c r="B7" s="167">
        <v>1420916</v>
      </c>
      <c r="C7" s="56" t="s">
        <v>122</v>
      </c>
      <c r="D7" s="167">
        <v>1434656</v>
      </c>
      <c r="E7" s="56" t="s">
        <v>122</v>
      </c>
      <c r="F7" s="55">
        <v>1482647</v>
      </c>
      <c r="G7" s="54" t="s">
        <v>186</v>
      </c>
      <c r="H7" s="53">
        <v>1546336</v>
      </c>
      <c r="I7" s="56" t="s">
        <v>122</v>
      </c>
      <c r="J7" s="167">
        <v>800619</v>
      </c>
      <c r="K7" s="56" t="s">
        <v>186</v>
      </c>
      <c r="L7" s="167">
        <v>809974</v>
      </c>
      <c r="M7" s="56" t="s">
        <v>186</v>
      </c>
      <c r="N7" s="55">
        <v>820103</v>
      </c>
      <c r="O7" s="54" t="s">
        <v>186</v>
      </c>
      <c r="P7" s="53">
        <v>851369</v>
      </c>
      <c r="Q7" s="56" t="s">
        <v>122</v>
      </c>
      <c r="R7" s="167">
        <v>14390779</v>
      </c>
      <c r="S7" s="164" t="s">
        <v>122</v>
      </c>
      <c r="T7" s="167">
        <v>15197726</v>
      </c>
      <c r="U7" s="164" t="s">
        <v>122</v>
      </c>
      <c r="V7" s="167">
        <v>15760772</v>
      </c>
      <c r="W7" s="54" t="s">
        <v>186</v>
      </c>
      <c r="X7" s="53">
        <v>16078307</v>
      </c>
      <c r="Y7" s="94" t="s">
        <v>122</v>
      </c>
    </row>
    <row r="8" spans="1:30" ht="22.5" x14ac:dyDescent="0.2">
      <c r="A8" s="136" t="s">
        <v>246</v>
      </c>
      <c r="B8" s="166">
        <v>764093</v>
      </c>
      <c r="C8" s="54" t="s">
        <v>122</v>
      </c>
      <c r="D8" s="166">
        <v>775144</v>
      </c>
      <c r="E8" s="54" t="s">
        <v>122</v>
      </c>
      <c r="F8" s="53">
        <v>800131</v>
      </c>
      <c r="G8" s="54" t="s">
        <v>122</v>
      </c>
      <c r="H8" s="53">
        <v>822330</v>
      </c>
      <c r="I8" s="54" t="s">
        <v>122</v>
      </c>
      <c r="J8" s="166">
        <v>253512</v>
      </c>
      <c r="K8" s="54" t="s">
        <v>122</v>
      </c>
      <c r="L8" s="166">
        <v>255826</v>
      </c>
      <c r="M8" s="54" t="s">
        <v>122</v>
      </c>
      <c r="N8" s="53">
        <v>253661</v>
      </c>
      <c r="O8" s="54" t="s">
        <v>122</v>
      </c>
      <c r="P8" s="53">
        <v>251180</v>
      </c>
      <c r="Q8" s="54" t="s">
        <v>122</v>
      </c>
      <c r="R8" s="53">
        <v>5558142</v>
      </c>
      <c r="S8" s="54" t="s">
        <v>122</v>
      </c>
      <c r="T8" s="166">
        <v>5652000</v>
      </c>
      <c r="U8" s="54" t="s">
        <v>122</v>
      </c>
      <c r="V8" s="166">
        <v>5714000</v>
      </c>
      <c r="W8" s="54" t="s">
        <v>122</v>
      </c>
      <c r="X8" s="53">
        <v>5870000</v>
      </c>
      <c r="Y8" s="165" t="s">
        <v>122</v>
      </c>
    </row>
    <row r="9" spans="1:30" x14ac:dyDescent="0.2">
      <c r="A9" s="90" t="s">
        <v>221</v>
      </c>
      <c r="B9" s="166">
        <v>32600</v>
      </c>
      <c r="C9" s="54" t="s">
        <v>122</v>
      </c>
      <c r="D9" s="166">
        <v>34100</v>
      </c>
      <c r="E9" s="54" t="s">
        <v>122</v>
      </c>
      <c r="F9" s="53">
        <v>38170</v>
      </c>
      <c r="G9" s="54" t="s">
        <v>122</v>
      </c>
      <c r="H9" s="53">
        <v>43400</v>
      </c>
      <c r="I9" s="54" t="s">
        <v>122</v>
      </c>
      <c r="J9" s="166">
        <v>45667</v>
      </c>
      <c r="K9" s="54" t="s">
        <v>122</v>
      </c>
      <c r="L9" s="166">
        <v>33542</v>
      </c>
      <c r="M9" s="54" t="s">
        <v>122</v>
      </c>
      <c r="N9" s="53">
        <v>34500</v>
      </c>
      <c r="O9" s="54" t="s">
        <v>122</v>
      </c>
      <c r="P9" s="53">
        <v>38400</v>
      </c>
      <c r="Q9" s="54" t="s">
        <v>122</v>
      </c>
      <c r="R9" s="53">
        <v>565000</v>
      </c>
      <c r="S9" s="54" t="s">
        <v>122</v>
      </c>
      <c r="T9" s="166">
        <v>550000</v>
      </c>
      <c r="U9" s="54" t="s">
        <v>122</v>
      </c>
      <c r="V9" s="166">
        <v>625000</v>
      </c>
      <c r="W9" s="54" t="s">
        <v>122</v>
      </c>
      <c r="X9" s="53">
        <v>679000</v>
      </c>
      <c r="Y9" s="165" t="s">
        <v>122</v>
      </c>
    </row>
    <row r="10" spans="1:30" x14ac:dyDescent="0.2">
      <c r="A10" s="90" t="s">
        <v>222</v>
      </c>
      <c r="B10" s="166">
        <v>9827</v>
      </c>
      <c r="C10" s="54" t="s">
        <v>122</v>
      </c>
      <c r="D10" s="166">
        <v>12557</v>
      </c>
      <c r="E10" s="54" t="s">
        <v>122</v>
      </c>
      <c r="F10" s="53">
        <v>13012</v>
      </c>
      <c r="G10" s="54" t="s">
        <v>122</v>
      </c>
      <c r="H10" s="53">
        <v>13777</v>
      </c>
      <c r="I10" s="54" t="s">
        <v>122</v>
      </c>
      <c r="J10" s="166">
        <v>15880</v>
      </c>
      <c r="K10" s="54" t="s">
        <v>122</v>
      </c>
      <c r="L10" s="166">
        <v>15661</v>
      </c>
      <c r="M10" s="54" t="s">
        <v>122</v>
      </c>
      <c r="N10" s="53">
        <v>15104</v>
      </c>
      <c r="O10" s="54" t="s">
        <v>122</v>
      </c>
      <c r="P10" s="53">
        <v>26561</v>
      </c>
      <c r="Q10" s="54" t="s">
        <v>122</v>
      </c>
      <c r="R10" s="53">
        <v>210157</v>
      </c>
      <c r="S10" s="54" t="s">
        <v>122</v>
      </c>
      <c r="T10" s="166">
        <v>273943</v>
      </c>
      <c r="U10" s="54" t="s">
        <v>122</v>
      </c>
      <c r="V10" s="166">
        <v>282047</v>
      </c>
      <c r="W10" s="54" t="s">
        <v>122</v>
      </c>
      <c r="X10" s="53">
        <v>289315</v>
      </c>
      <c r="Y10" s="165" t="s">
        <v>122</v>
      </c>
    </row>
    <row r="11" spans="1:30" x14ac:dyDescent="0.2">
      <c r="A11" s="90" t="s">
        <v>223</v>
      </c>
      <c r="B11" s="166">
        <v>27487</v>
      </c>
      <c r="C11" s="54" t="s">
        <v>122</v>
      </c>
      <c r="D11" s="166">
        <v>27815</v>
      </c>
      <c r="E11" s="54" t="s">
        <v>122</v>
      </c>
      <c r="F11" s="53">
        <v>28518</v>
      </c>
      <c r="G11" s="54" t="s">
        <v>186</v>
      </c>
      <c r="H11" s="53">
        <v>29496</v>
      </c>
      <c r="I11" s="54" t="s">
        <v>122</v>
      </c>
      <c r="J11" s="166">
        <v>29536</v>
      </c>
      <c r="K11" s="54" t="s">
        <v>122</v>
      </c>
      <c r="L11" s="166">
        <v>28430</v>
      </c>
      <c r="M11" s="54" t="s">
        <v>122</v>
      </c>
      <c r="N11" s="53">
        <v>27182</v>
      </c>
      <c r="O11" s="54" t="s">
        <v>186</v>
      </c>
      <c r="P11" s="53">
        <v>26853</v>
      </c>
      <c r="Q11" s="54" t="s">
        <v>122</v>
      </c>
      <c r="R11" s="53">
        <v>374202</v>
      </c>
      <c r="S11" s="54" t="s">
        <v>122</v>
      </c>
      <c r="T11" s="166">
        <v>377820</v>
      </c>
      <c r="U11" s="54" t="s">
        <v>122</v>
      </c>
      <c r="V11" s="166">
        <v>390754</v>
      </c>
      <c r="W11" s="54" t="s">
        <v>186</v>
      </c>
      <c r="X11" s="53">
        <v>405888</v>
      </c>
      <c r="Y11" s="165" t="s">
        <v>122</v>
      </c>
    </row>
    <row r="12" spans="1:30" x14ac:dyDescent="0.2">
      <c r="A12" s="90" t="s">
        <v>224</v>
      </c>
      <c r="B12" s="166">
        <v>18507</v>
      </c>
      <c r="C12" s="54" t="s">
        <v>122</v>
      </c>
      <c r="D12" s="166">
        <v>18747</v>
      </c>
      <c r="E12" s="54" t="s">
        <v>122</v>
      </c>
      <c r="F12" s="53">
        <v>20725</v>
      </c>
      <c r="G12" s="54" t="s">
        <v>122</v>
      </c>
      <c r="H12" s="53">
        <v>22054</v>
      </c>
      <c r="I12" s="54" t="s">
        <v>122</v>
      </c>
      <c r="J12" s="166">
        <v>21750</v>
      </c>
      <c r="K12" s="54" t="s">
        <v>122</v>
      </c>
      <c r="L12" s="166">
        <v>20961</v>
      </c>
      <c r="M12" s="54" t="s">
        <v>122</v>
      </c>
      <c r="N12" s="53">
        <v>21806</v>
      </c>
      <c r="O12" s="54" t="s">
        <v>122</v>
      </c>
      <c r="P12" s="53">
        <v>22291</v>
      </c>
      <c r="Q12" s="54" t="s">
        <v>122</v>
      </c>
      <c r="R12" s="53">
        <v>241808</v>
      </c>
      <c r="S12" s="54" t="s">
        <v>122</v>
      </c>
      <c r="T12" s="166">
        <v>250612</v>
      </c>
      <c r="U12" s="54" t="s">
        <v>122</v>
      </c>
      <c r="V12" s="166">
        <v>281397</v>
      </c>
      <c r="W12" s="54" t="s">
        <v>122</v>
      </c>
      <c r="X12" s="53">
        <v>293400</v>
      </c>
      <c r="Y12" s="165" t="s">
        <v>122</v>
      </c>
    </row>
    <row r="13" spans="1:30" x14ac:dyDescent="0.2">
      <c r="A13" s="90" t="s">
        <v>225</v>
      </c>
      <c r="B13" s="166">
        <v>8236</v>
      </c>
      <c r="C13" s="54" t="s">
        <v>122</v>
      </c>
      <c r="D13" s="166">
        <v>8793</v>
      </c>
      <c r="E13" s="54" t="s">
        <v>122</v>
      </c>
      <c r="F13" s="53">
        <v>9190</v>
      </c>
      <c r="G13" s="54" t="s">
        <v>122</v>
      </c>
      <c r="H13" s="53">
        <v>9750</v>
      </c>
      <c r="I13" s="54" t="s">
        <v>122</v>
      </c>
      <c r="J13" s="166">
        <v>11864</v>
      </c>
      <c r="K13" s="54" t="s">
        <v>186</v>
      </c>
      <c r="L13" s="166">
        <v>12565</v>
      </c>
      <c r="M13" s="54" t="s">
        <v>186</v>
      </c>
      <c r="N13" s="53">
        <v>12988</v>
      </c>
      <c r="O13" s="54" t="s">
        <v>186</v>
      </c>
      <c r="P13" s="53">
        <v>13355</v>
      </c>
      <c r="Q13" s="54" t="s">
        <v>122</v>
      </c>
      <c r="R13" s="53">
        <v>227753</v>
      </c>
      <c r="S13" s="54" t="s">
        <v>122</v>
      </c>
      <c r="T13" s="166">
        <v>242899</v>
      </c>
      <c r="U13" s="54" t="s">
        <v>122</v>
      </c>
      <c r="V13" s="166">
        <v>253290</v>
      </c>
      <c r="W13" s="54" t="s">
        <v>122</v>
      </c>
      <c r="X13" s="53">
        <v>266795</v>
      </c>
      <c r="Y13" s="165" t="s">
        <v>122</v>
      </c>
    </row>
    <row r="14" spans="1:30" x14ac:dyDescent="0.2">
      <c r="A14" s="90" t="s">
        <v>226</v>
      </c>
      <c r="B14" s="166">
        <v>7694</v>
      </c>
      <c r="C14" s="54" t="s">
        <v>122</v>
      </c>
      <c r="D14" s="166">
        <v>8374</v>
      </c>
      <c r="E14" s="54" t="s">
        <v>122</v>
      </c>
      <c r="F14" s="53">
        <v>9384</v>
      </c>
      <c r="G14" s="54" t="s">
        <v>122</v>
      </c>
      <c r="H14" s="53">
        <v>10285</v>
      </c>
      <c r="I14" s="54" t="s">
        <v>122</v>
      </c>
      <c r="J14" s="166">
        <v>18111</v>
      </c>
      <c r="K14" s="54" t="s">
        <v>122</v>
      </c>
      <c r="L14" s="166">
        <v>20316</v>
      </c>
      <c r="M14" s="54" t="s">
        <v>122</v>
      </c>
      <c r="N14" s="53">
        <v>19738</v>
      </c>
      <c r="O14" s="54" t="s">
        <v>122</v>
      </c>
      <c r="P14" s="53">
        <v>20732</v>
      </c>
      <c r="Q14" s="54" t="s">
        <v>122</v>
      </c>
      <c r="R14" s="53">
        <v>190954</v>
      </c>
      <c r="S14" s="54" t="s">
        <v>122</v>
      </c>
      <c r="T14" s="166">
        <v>200820</v>
      </c>
      <c r="U14" s="54" t="s">
        <v>122</v>
      </c>
      <c r="V14" s="166">
        <v>238966</v>
      </c>
      <c r="W14" s="54" t="s">
        <v>122</v>
      </c>
      <c r="X14" s="53">
        <v>256428</v>
      </c>
      <c r="Y14" s="165" t="s">
        <v>122</v>
      </c>
    </row>
    <row r="15" spans="1:30" x14ac:dyDescent="0.2">
      <c r="A15" s="90" t="s">
        <v>227</v>
      </c>
      <c r="B15" s="166">
        <v>898</v>
      </c>
      <c r="C15" s="54" t="s">
        <v>122</v>
      </c>
      <c r="D15" s="166">
        <v>902</v>
      </c>
      <c r="E15" s="54" t="s">
        <v>122</v>
      </c>
      <c r="F15" s="53">
        <v>854</v>
      </c>
      <c r="G15" s="54" t="s">
        <v>122</v>
      </c>
      <c r="H15" s="53">
        <v>906</v>
      </c>
      <c r="I15" s="54" t="s">
        <v>122</v>
      </c>
      <c r="J15" s="166">
        <v>2535</v>
      </c>
      <c r="K15" s="54" t="s">
        <v>122</v>
      </c>
      <c r="L15" s="166">
        <v>2589</v>
      </c>
      <c r="M15" s="54" t="s">
        <v>122</v>
      </c>
      <c r="N15" s="53">
        <v>2589</v>
      </c>
      <c r="O15" s="54" t="s">
        <v>122</v>
      </c>
      <c r="P15" s="53">
        <v>2582</v>
      </c>
      <c r="Q15" s="54" t="s">
        <v>122</v>
      </c>
      <c r="R15" s="53">
        <v>12976</v>
      </c>
      <c r="S15" s="54" t="s">
        <v>122</v>
      </c>
      <c r="T15" s="166">
        <v>12628</v>
      </c>
      <c r="U15" s="54" t="s">
        <v>122</v>
      </c>
      <c r="V15" s="166">
        <v>12628</v>
      </c>
      <c r="W15" s="54" t="s">
        <v>122</v>
      </c>
      <c r="X15" s="53">
        <v>13397</v>
      </c>
      <c r="Y15" s="165" t="s">
        <v>122</v>
      </c>
    </row>
    <row r="16" spans="1:30" x14ac:dyDescent="0.2">
      <c r="A16" s="90" t="s">
        <v>228</v>
      </c>
      <c r="B16" s="166">
        <v>8465</v>
      </c>
      <c r="C16" s="54" t="s">
        <v>122</v>
      </c>
      <c r="D16" s="166">
        <v>8252</v>
      </c>
      <c r="E16" s="54" t="s">
        <v>122</v>
      </c>
      <c r="F16" s="53">
        <v>8217</v>
      </c>
      <c r="G16" s="54" t="s">
        <v>122</v>
      </c>
      <c r="H16" s="53">
        <v>9037</v>
      </c>
      <c r="I16" s="54" t="s">
        <v>122</v>
      </c>
      <c r="J16" s="166">
        <v>13120</v>
      </c>
      <c r="K16" s="54" t="s">
        <v>122</v>
      </c>
      <c r="L16" s="166">
        <v>9564</v>
      </c>
      <c r="M16" s="54" t="s">
        <v>122</v>
      </c>
      <c r="N16" s="53">
        <v>9767</v>
      </c>
      <c r="O16" s="54" t="s">
        <v>122</v>
      </c>
      <c r="P16" s="53">
        <v>9810</v>
      </c>
      <c r="Q16" s="54" t="s">
        <v>122</v>
      </c>
      <c r="R16" s="53">
        <v>159831</v>
      </c>
      <c r="S16" s="54" t="s">
        <v>122</v>
      </c>
      <c r="T16" s="166">
        <v>180457</v>
      </c>
      <c r="U16" s="54" t="s">
        <v>122</v>
      </c>
      <c r="V16" s="166">
        <v>172686</v>
      </c>
      <c r="W16" s="54" t="s">
        <v>122</v>
      </c>
      <c r="X16" s="53">
        <v>200208</v>
      </c>
      <c r="Y16" s="165" t="s">
        <v>122</v>
      </c>
    </row>
    <row r="17" spans="1:25" x14ac:dyDescent="0.2">
      <c r="A17" s="90" t="s">
        <v>229</v>
      </c>
      <c r="B17" s="166">
        <v>152499</v>
      </c>
      <c r="C17" s="54" t="s">
        <v>122</v>
      </c>
      <c r="D17" s="166">
        <v>151871</v>
      </c>
      <c r="E17" s="54" t="s">
        <v>122</v>
      </c>
      <c r="F17" s="53">
        <v>158860</v>
      </c>
      <c r="G17" s="54" t="s">
        <v>122</v>
      </c>
      <c r="H17" s="53">
        <v>163649</v>
      </c>
      <c r="I17" s="54" t="s">
        <v>122</v>
      </c>
      <c r="J17" s="166">
        <v>92784</v>
      </c>
      <c r="K17" s="54" t="s">
        <v>122</v>
      </c>
      <c r="L17" s="166">
        <v>92300</v>
      </c>
      <c r="M17" s="54" t="s">
        <v>122</v>
      </c>
      <c r="N17" s="53">
        <v>96610</v>
      </c>
      <c r="O17" s="54" t="s">
        <v>122</v>
      </c>
      <c r="P17" s="53">
        <v>100829</v>
      </c>
      <c r="Q17" s="54" t="s">
        <v>122</v>
      </c>
      <c r="R17" s="53">
        <v>2361664</v>
      </c>
      <c r="S17" s="54" t="s">
        <v>122</v>
      </c>
      <c r="T17" s="166">
        <v>2755425</v>
      </c>
      <c r="U17" s="54" t="s">
        <v>122</v>
      </c>
      <c r="V17" s="166">
        <v>2880839</v>
      </c>
      <c r="W17" s="54" t="s">
        <v>122</v>
      </c>
      <c r="X17" s="53">
        <v>2569000</v>
      </c>
      <c r="Y17" s="165" t="s">
        <v>122</v>
      </c>
    </row>
    <row r="18" spans="1:25" x14ac:dyDescent="0.2">
      <c r="A18" s="90" t="s">
        <v>230</v>
      </c>
      <c r="B18" s="166">
        <v>16077</v>
      </c>
      <c r="C18" s="54" t="s">
        <v>122</v>
      </c>
      <c r="D18" s="166">
        <v>16358</v>
      </c>
      <c r="E18" s="54" t="s">
        <v>122</v>
      </c>
      <c r="F18" s="53">
        <v>16846</v>
      </c>
      <c r="G18" s="54" t="s">
        <v>122</v>
      </c>
      <c r="H18" s="53">
        <v>17774</v>
      </c>
      <c r="I18" s="54" t="s">
        <v>122</v>
      </c>
      <c r="J18" s="166">
        <v>18198</v>
      </c>
      <c r="K18" s="54" t="s">
        <v>122</v>
      </c>
      <c r="L18" s="166">
        <v>18103</v>
      </c>
      <c r="M18" s="54" t="s">
        <v>122</v>
      </c>
      <c r="N18" s="53">
        <v>19168</v>
      </c>
      <c r="O18" s="54" t="s">
        <v>122</v>
      </c>
      <c r="P18" s="53">
        <v>21259</v>
      </c>
      <c r="Q18" s="54" t="s">
        <v>122</v>
      </c>
      <c r="R18" s="53">
        <v>519830</v>
      </c>
      <c r="S18" s="54" t="s">
        <v>122</v>
      </c>
      <c r="T18" s="166">
        <v>535437</v>
      </c>
      <c r="U18" s="54" t="s">
        <v>122</v>
      </c>
      <c r="V18" s="166">
        <v>550360</v>
      </c>
      <c r="W18" s="54" t="s">
        <v>122</v>
      </c>
      <c r="X18" s="53">
        <v>573908</v>
      </c>
      <c r="Y18" s="165" t="s">
        <v>122</v>
      </c>
    </row>
    <row r="19" spans="1:25" x14ac:dyDescent="0.2">
      <c r="A19" s="90" t="s">
        <v>231</v>
      </c>
      <c r="B19" s="166">
        <v>281800</v>
      </c>
      <c r="C19" s="54" t="s">
        <v>122</v>
      </c>
      <c r="D19" s="166">
        <v>276578</v>
      </c>
      <c r="E19" s="54" t="s">
        <v>122</v>
      </c>
      <c r="F19" s="53">
        <v>280096</v>
      </c>
      <c r="G19" s="54" t="s">
        <v>122</v>
      </c>
      <c r="H19" s="53">
        <v>301084</v>
      </c>
      <c r="I19" s="54" t="s">
        <v>122</v>
      </c>
      <c r="J19" s="166">
        <v>132895</v>
      </c>
      <c r="K19" s="54" t="s">
        <v>122</v>
      </c>
      <c r="L19" s="166">
        <v>144842</v>
      </c>
      <c r="M19" s="54" t="s">
        <v>122</v>
      </c>
      <c r="N19" s="53">
        <v>147835</v>
      </c>
      <c r="O19" s="54" t="s">
        <v>122</v>
      </c>
      <c r="P19" s="53">
        <v>149843</v>
      </c>
      <c r="Q19" s="54" t="s">
        <v>122</v>
      </c>
      <c r="R19" s="53">
        <v>2342175</v>
      </c>
      <c r="S19" s="54" t="s">
        <v>122</v>
      </c>
      <c r="T19" s="166">
        <v>2384544</v>
      </c>
      <c r="U19" s="54" t="s">
        <v>122</v>
      </c>
      <c r="V19" s="166">
        <v>2423721</v>
      </c>
      <c r="W19" s="54" t="s">
        <v>122</v>
      </c>
      <c r="X19" s="53">
        <v>2512366</v>
      </c>
      <c r="Y19" s="165" t="s">
        <v>122</v>
      </c>
    </row>
    <row r="20" spans="1:25" x14ac:dyDescent="0.2">
      <c r="A20" s="90" t="s">
        <v>232</v>
      </c>
      <c r="B20" s="166">
        <v>12175</v>
      </c>
      <c r="C20" s="54" t="s">
        <v>122</v>
      </c>
      <c r="D20" s="166">
        <v>12299</v>
      </c>
      <c r="E20" s="54" t="s">
        <v>122</v>
      </c>
      <c r="F20" s="53">
        <v>12407</v>
      </c>
      <c r="G20" s="54" t="s">
        <v>122</v>
      </c>
      <c r="H20" s="53">
        <v>12536</v>
      </c>
      <c r="I20" s="54" t="s">
        <v>122</v>
      </c>
      <c r="J20" s="166">
        <v>20847</v>
      </c>
      <c r="K20" s="54" t="s">
        <v>122</v>
      </c>
      <c r="L20" s="166">
        <v>20827</v>
      </c>
      <c r="M20" s="54" t="s">
        <v>122</v>
      </c>
      <c r="N20" s="53">
        <v>21314</v>
      </c>
      <c r="O20" s="54" t="s">
        <v>122</v>
      </c>
      <c r="P20" s="53">
        <v>21549</v>
      </c>
      <c r="Q20" s="54" t="s">
        <v>122</v>
      </c>
      <c r="R20" s="53">
        <v>262723</v>
      </c>
      <c r="S20" s="54" t="s">
        <v>122</v>
      </c>
      <c r="T20" s="166">
        <v>267184</v>
      </c>
      <c r="U20" s="54" t="s">
        <v>122</v>
      </c>
      <c r="V20" s="166">
        <v>266496</v>
      </c>
      <c r="W20" s="54" t="s">
        <v>122</v>
      </c>
      <c r="X20" s="53">
        <v>268703</v>
      </c>
      <c r="Y20" s="165" t="s">
        <v>122</v>
      </c>
    </row>
    <row r="21" spans="1:25" x14ac:dyDescent="0.2">
      <c r="A21" s="90" t="s">
        <v>233</v>
      </c>
      <c r="B21" s="166">
        <v>12377</v>
      </c>
      <c r="C21" s="54" t="s">
        <v>122</v>
      </c>
      <c r="D21" s="166">
        <v>12654</v>
      </c>
      <c r="E21" s="54" t="s">
        <v>122</v>
      </c>
      <c r="F21" s="53">
        <v>11403</v>
      </c>
      <c r="G21" s="54" t="s">
        <v>122</v>
      </c>
      <c r="H21" s="53">
        <v>12429</v>
      </c>
      <c r="I21" s="54" t="s">
        <v>122</v>
      </c>
      <c r="J21" s="166">
        <v>13159</v>
      </c>
      <c r="K21" s="54" t="s">
        <v>122</v>
      </c>
      <c r="L21" s="166">
        <v>13584</v>
      </c>
      <c r="M21" s="54" t="s">
        <v>122</v>
      </c>
      <c r="N21" s="53">
        <v>13629</v>
      </c>
      <c r="O21" s="54" t="s">
        <v>122</v>
      </c>
      <c r="P21" s="53">
        <v>20400</v>
      </c>
      <c r="Q21" s="54" t="s">
        <v>122</v>
      </c>
      <c r="R21" s="53">
        <v>121601</v>
      </c>
      <c r="S21" s="54" t="s">
        <v>122</v>
      </c>
      <c r="T21" s="166">
        <v>125100</v>
      </c>
      <c r="U21" s="54" t="s">
        <v>122</v>
      </c>
      <c r="V21" s="166">
        <v>136335</v>
      </c>
      <c r="W21" s="54" t="s">
        <v>186</v>
      </c>
      <c r="X21" s="53">
        <v>187172</v>
      </c>
      <c r="Y21" s="165" t="s">
        <v>122</v>
      </c>
    </row>
    <row r="22" spans="1:25" x14ac:dyDescent="0.2">
      <c r="A22" s="90" t="s">
        <v>234</v>
      </c>
      <c r="B22" s="166">
        <v>9533</v>
      </c>
      <c r="C22" s="54" t="s">
        <v>122</v>
      </c>
      <c r="D22" s="166">
        <v>11210</v>
      </c>
      <c r="E22" s="54" t="s">
        <v>122</v>
      </c>
      <c r="F22" s="53">
        <v>14101</v>
      </c>
      <c r="G22" s="54" t="s">
        <v>122</v>
      </c>
      <c r="H22" s="53">
        <v>14102</v>
      </c>
      <c r="I22" s="54" t="s">
        <v>122</v>
      </c>
      <c r="J22" s="166">
        <v>9163</v>
      </c>
      <c r="K22" s="54" t="s">
        <v>122</v>
      </c>
      <c r="L22" s="166">
        <v>11216</v>
      </c>
      <c r="M22" s="54" t="s">
        <v>122</v>
      </c>
      <c r="N22" s="53">
        <v>14411</v>
      </c>
      <c r="O22" s="54" t="s">
        <v>122</v>
      </c>
      <c r="P22" s="53">
        <v>12910</v>
      </c>
      <c r="Q22" s="54" t="s">
        <v>122</v>
      </c>
      <c r="R22" s="53">
        <v>123929</v>
      </c>
      <c r="S22" s="54" t="s">
        <v>122</v>
      </c>
      <c r="T22" s="166">
        <v>127908</v>
      </c>
      <c r="U22" s="54" t="s">
        <v>122</v>
      </c>
      <c r="V22" s="166">
        <v>143412</v>
      </c>
      <c r="W22" s="54" t="s">
        <v>122</v>
      </c>
      <c r="X22" s="53">
        <v>243747</v>
      </c>
      <c r="Y22" s="165" t="s">
        <v>122</v>
      </c>
    </row>
    <row r="23" spans="1:25" x14ac:dyDescent="0.2">
      <c r="A23" s="90" t="s">
        <v>235</v>
      </c>
      <c r="B23" s="166">
        <v>9855</v>
      </c>
      <c r="C23" s="54" t="s">
        <v>122</v>
      </c>
      <c r="D23" s="166">
        <v>9374</v>
      </c>
      <c r="E23" s="54" t="s">
        <v>122</v>
      </c>
      <c r="F23" s="53">
        <v>10118</v>
      </c>
      <c r="G23" s="54" t="s">
        <v>122</v>
      </c>
      <c r="H23" s="53">
        <v>10536</v>
      </c>
      <c r="I23" s="54" t="s">
        <v>122</v>
      </c>
      <c r="J23" s="166">
        <v>15900</v>
      </c>
      <c r="K23" s="54" t="s">
        <v>122</v>
      </c>
      <c r="L23" s="166">
        <v>16300</v>
      </c>
      <c r="M23" s="54" t="s">
        <v>122</v>
      </c>
      <c r="N23" s="53">
        <v>19511</v>
      </c>
      <c r="O23" s="54" t="s">
        <v>122</v>
      </c>
      <c r="P23" s="53">
        <v>19840</v>
      </c>
      <c r="Q23" s="54" t="s">
        <v>122</v>
      </c>
      <c r="R23" s="53">
        <v>349792</v>
      </c>
      <c r="S23" s="54" t="s">
        <v>122</v>
      </c>
      <c r="T23" s="166">
        <v>356215</v>
      </c>
      <c r="U23" s="54" t="s">
        <v>122</v>
      </c>
      <c r="V23" s="166">
        <v>407824</v>
      </c>
      <c r="W23" s="54" t="s">
        <v>122</v>
      </c>
      <c r="X23" s="53">
        <v>425945</v>
      </c>
      <c r="Y23" s="165" t="s">
        <v>122</v>
      </c>
    </row>
    <row r="24" spans="1:25" x14ac:dyDescent="0.2">
      <c r="A24" s="90" t="s">
        <v>236</v>
      </c>
      <c r="B24" s="166">
        <v>13913</v>
      </c>
      <c r="C24" s="54" t="s">
        <v>122</v>
      </c>
      <c r="D24" s="166">
        <v>13887</v>
      </c>
      <c r="E24" s="54" t="s">
        <v>122</v>
      </c>
      <c r="F24" s="53">
        <v>14377</v>
      </c>
      <c r="G24" s="54" t="s">
        <v>186</v>
      </c>
      <c r="H24" s="53">
        <v>15053</v>
      </c>
      <c r="I24" s="54" t="s">
        <v>122</v>
      </c>
      <c r="J24" s="166">
        <v>22530</v>
      </c>
      <c r="K24" s="54" t="s">
        <v>122</v>
      </c>
      <c r="L24" s="166">
        <v>21905</v>
      </c>
      <c r="M24" s="54" t="s">
        <v>122</v>
      </c>
      <c r="N24" s="53">
        <v>21571</v>
      </c>
      <c r="O24" s="54" t="s">
        <v>186</v>
      </c>
      <c r="P24" s="53">
        <v>22894</v>
      </c>
      <c r="Q24" s="54" t="s">
        <v>122</v>
      </c>
      <c r="R24" s="53">
        <v>217954</v>
      </c>
      <c r="S24" s="54" t="s">
        <v>122</v>
      </c>
      <c r="T24" s="166">
        <v>217239</v>
      </c>
      <c r="U24" s="54" t="s">
        <v>122</v>
      </c>
      <c r="V24" s="166">
        <v>243983</v>
      </c>
      <c r="W24" s="54" t="s">
        <v>186</v>
      </c>
      <c r="X24" s="53">
        <v>259054</v>
      </c>
      <c r="Y24" s="165" t="s">
        <v>122</v>
      </c>
    </row>
    <row r="25" spans="1:25" x14ac:dyDescent="0.2">
      <c r="A25" s="90" t="s">
        <v>237</v>
      </c>
      <c r="B25" s="167">
        <v>10100</v>
      </c>
      <c r="C25" s="56" t="s">
        <v>122</v>
      </c>
      <c r="D25" s="167">
        <v>9886</v>
      </c>
      <c r="E25" s="56" t="s">
        <v>122</v>
      </c>
      <c r="F25" s="53">
        <v>9709</v>
      </c>
      <c r="G25" s="54" t="s">
        <v>122</v>
      </c>
      <c r="H25" s="53">
        <v>10080</v>
      </c>
      <c r="I25" s="56" t="s">
        <v>122</v>
      </c>
      <c r="J25" s="166">
        <v>13597</v>
      </c>
      <c r="K25" s="56" t="s">
        <v>122</v>
      </c>
      <c r="L25" s="166">
        <v>20374</v>
      </c>
      <c r="M25" s="56" t="s">
        <v>122</v>
      </c>
      <c r="N25" s="53">
        <v>15337</v>
      </c>
      <c r="O25" s="54" t="s">
        <v>122</v>
      </c>
      <c r="P25" s="53">
        <v>15464</v>
      </c>
      <c r="Q25" s="54" t="s">
        <v>122</v>
      </c>
      <c r="R25" s="53">
        <v>107837</v>
      </c>
      <c r="S25" s="56" t="s">
        <v>122</v>
      </c>
      <c r="T25" s="166">
        <v>172789</v>
      </c>
      <c r="U25" s="56" t="s">
        <v>122</v>
      </c>
      <c r="V25" s="166">
        <v>172461</v>
      </c>
      <c r="W25" s="54" t="s">
        <v>122</v>
      </c>
      <c r="X25" s="53">
        <v>178626</v>
      </c>
      <c r="Y25" s="165" t="s">
        <v>122</v>
      </c>
    </row>
    <row r="26" spans="1:25" x14ac:dyDescent="0.2">
      <c r="A26" s="90" t="s">
        <v>238</v>
      </c>
      <c r="B26" s="167">
        <v>5254</v>
      </c>
      <c r="C26" s="56" t="s">
        <v>122</v>
      </c>
      <c r="D26" s="167">
        <v>5692</v>
      </c>
      <c r="E26" s="56" t="s">
        <v>122</v>
      </c>
      <c r="F26" s="53">
        <v>5893</v>
      </c>
      <c r="G26" s="54" t="s">
        <v>122</v>
      </c>
      <c r="H26" s="53">
        <v>6470</v>
      </c>
      <c r="I26" s="56" t="s">
        <v>122</v>
      </c>
      <c r="J26" s="166">
        <v>10825</v>
      </c>
      <c r="K26" s="56" t="s">
        <v>122</v>
      </c>
      <c r="L26" s="166">
        <v>11678</v>
      </c>
      <c r="M26" s="56" t="s">
        <v>122</v>
      </c>
      <c r="N26" s="53">
        <v>11931</v>
      </c>
      <c r="O26" s="54" t="s">
        <v>122</v>
      </c>
      <c r="P26" s="53">
        <v>12497</v>
      </c>
      <c r="Q26" s="54" t="s">
        <v>122</v>
      </c>
      <c r="R26" s="53">
        <v>79598</v>
      </c>
      <c r="S26" s="56" t="s">
        <v>122</v>
      </c>
      <c r="T26" s="166">
        <v>112124</v>
      </c>
      <c r="U26" s="56" t="s">
        <v>122</v>
      </c>
      <c r="V26" s="166">
        <v>129719</v>
      </c>
      <c r="W26" s="54" t="s">
        <v>122</v>
      </c>
      <c r="X26" s="53">
        <v>142561</v>
      </c>
      <c r="Y26" s="165" t="s">
        <v>122</v>
      </c>
    </row>
    <row r="27" spans="1:25" x14ac:dyDescent="0.2">
      <c r="A27" s="91" t="s">
        <v>239</v>
      </c>
      <c r="B27" s="167">
        <v>11314</v>
      </c>
      <c r="C27" s="56" t="s">
        <v>122</v>
      </c>
      <c r="D27" s="167">
        <v>11654</v>
      </c>
      <c r="E27" s="56" t="s">
        <v>122</v>
      </c>
      <c r="F27" s="53">
        <v>11913</v>
      </c>
      <c r="G27" s="54" t="s">
        <v>122</v>
      </c>
      <c r="H27" s="53">
        <v>12241</v>
      </c>
      <c r="I27" s="56" t="s">
        <v>122</v>
      </c>
      <c r="J27" s="166">
        <v>22312</v>
      </c>
      <c r="K27" s="56" t="s">
        <v>122</v>
      </c>
      <c r="L27" s="166">
        <v>19650</v>
      </c>
      <c r="M27" s="56" t="s">
        <v>122</v>
      </c>
      <c r="N27" s="53">
        <v>23888</v>
      </c>
      <c r="O27" s="54" t="s">
        <v>122</v>
      </c>
      <c r="P27" s="53">
        <v>24444</v>
      </c>
      <c r="Q27" s="54" t="s">
        <v>122</v>
      </c>
      <c r="R27" s="53">
        <v>239332</v>
      </c>
      <c r="S27" s="56" t="s">
        <v>122</v>
      </c>
      <c r="T27" s="166">
        <v>260973</v>
      </c>
      <c r="U27" s="56" t="s">
        <v>122</v>
      </c>
      <c r="V27" s="166">
        <v>294205</v>
      </c>
      <c r="W27" s="54" t="s">
        <v>122</v>
      </c>
      <c r="X27" s="53">
        <v>299023</v>
      </c>
      <c r="Y27" s="165" t="s">
        <v>122</v>
      </c>
    </row>
    <row r="28" spans="1:25" x14ac:dyDescent="0.2">
      <c r="A28" s="113" t="s">
        <v>240</v>
      </c>
      <c r="B28" s="145">
        <v>8212</v>
      </c>
      <c r="C28" s="146" t="s">
        <v>122</v>
      </c>
      <c r="D28" s="145">
        <v>8510</v>
      </c>
      <c r="E28" s="146" t="s">
        <v>122</v>
      </c>
      <c r="F28" s="147">
        <v>8723</v>
      </c>
      <c r="G28" s="146" t="s">
        <v>122</v>
      </c>
      <c r="H28" s="147">
        <v>9347</v>
      </c>
      <c r="I28" s="146" t="s">
        <v>122</v>
      </c>
      <c r="J28" s="145">
        <v>16434</v>
      </c>
      <c r="K28" s="146" t="s">
        <v>122</v>
      </c>
      <c r="L28" s="145">
        <v>19741</v>
      </c>
      <c r="M28" s="146" t="s">
        <v>122</v>
      </c>
      <c r="N28" s="147">
        <v>17563</v>
      </c>
      <c r="O28" s="146" t="s">
        <v>122</v>
      </c>
      <c r="P28" s="147">
        <v>17676</v>
      </c>
      <c r="Q28" s="146" t="s">
        <v>122</v>
      </c>
      <c r="R28" s="147">
        <v>123521</v>
      </c>
      <c r="S28" s="146" t="s">
        <v>122</v>
      </c>
      <c r="T28" s="145">
        <v>141609</v>
      </c>
      <c r="U28" s="146" t="s">
        <v>122</v>
      </c>
      <c r="V28" s="145">
        <v>140649</v>
      </c>
      <c r="W28" s="146" t="s">
        <v>122</v>
      </c>
      <c r="X28" s="147">
        <v>143771</v>
      </c>
      <c r="Y28" s="165" t="s">
        <v>122</v>
      </c>
    </row>
    <row r="29" spans="1:25" ht="33.75" customHeight="1" x14ac:dyDescent="0.2">
      <c r="A29" s="231" t="s">
        <v>320</v>
      </c>
      <c r="B29" s="231"/>
      <c r="C29" s="231"/>
      <c r="D29" s="231"/>
      <c r="E29" s="231"/>
      <c r="F29" s="231"/>
      <c r="G29" s="231"/>
      <c r="H29" s="231"/>
      <c r="I29" s="231"/>
      <c r="J29" s="231"/>
      <c r="K29" s="231"/>
      <c r="L29" s="231"/>
      <c r="M29" s="232"/>
      <c r="N29" s="232"/>
      <c r="O29" s="232"/>
      <c r="P29" s="232"/>
      <c r="Q29" s="232"/>
      <c r="R29" s="232"/>
      <c r="S29" s="232"/>
      <c r="T29" s="232"/>
      <c r="U29" s="232"/>
      <c r="V29" s="232"/>
      <c r="W29" s="232"/>
      <c r="X29" s="232"/>
    </row>
    <row r="31" spans="1:25" x14ac:dyDescent="0.2">
      <c r="A31" s="58"/>
    </row>
    <row r="33" spans="1:6" x14ac:dyDescent="0.2">
      <c r="A33" s="62"/>
      <c r="B33" s="62"/>
      <c r="C33" s="63"/>
      <c r="D33" s="62"/>
      <c r="E33" s="63"/>
      <c r="F33" s="62"/>
    </row>
  </sheetData>
  <mergeCells count="4">
    <mergeCell ref="B3:I3"/>
    <mergeCell ref="J3:P3"/>
    <mergeCell ref="R3:X3"/>
    <mergeCell ref="A29:X29"/>
  </mergeCells>
  <pageMargins left="0.75" right="0.75" top="1" bottom="1" header="0.5" footer="0.5"/>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2"/>
  <dimension ref="A1:H82"/>
  <sheetViews>
    <sheetView zoomScaleNormal="100" workbookViewId="0">
      <selection activeCell="F4" sqref="F4"/>
    </sheetView>
  </sheetViews>
  <sheetFormatPr defaultColWidth="12.5703125" defaultRowHeight="11.25" x14ac:dyDescent="0.2"/>
  <cols>
    <col min="1" max="1" width="16.7109375" style="1" customWidth="1"/>
    <col min="2" max="2" width="18.28515625" style="1" customWidth="1"/>
    <col min="3" max="3" width="1.42578125" style="1" customWidth="1"/>
    <col min="4" max="5" width="16.7109375" style="1" customWidth="1"/>
    <col min="6" max="7" width="12.5703125" style="1"/>
    <col min="8" max="8" width="12.5703125" style="74"/>
    <col min="9" max="256" width="12.5703125" style="1"/>
    <col min="257" max="258" width="16.7109375" style="1" customWidth="1"/>
    <col min="259" max="259" width="1.42578125" style="1" customWidth="1"/>
    <col min="260" max="261" width="16.7109375" style="1" customWidth="1"/>
    <col min="262" max="512" width="12.5703125" style="1"/>
    <col min="513" max="514" width="16.7109375" style="1" customWidth="1"/>
    <col min="515" max="515" width="1.42578125" style="1" customWidth="1"/>
    <col min="516" max="517" width="16.7109375" style="1" customWidth="1"/>
    <col min="518" max="768" width="12.5703125" style="1"/>
    <col min="769" max="770" width="16.7109375" style="1" customWidth="1"/>
    <col min="771" max="771" width="1.42578125" style="1" customWidth="1"/>
    <col min="772" max="773" width="16.7109375" style="1" customWidth="1"/>
    <col min="774" max="1024" width="12.5703125" style="1"/>
    <col min="1025" max="1026" width="16.7109375" style="1" customWidth="1"/>
    <col min="1027" max="1027" width="1.42578125" style="1" customWidth="1"/>
    <col min="1028" max="1029" width="16.7109375" style="1" customWidth="1"/>
    <col min="1030" max="1280" width="12.5703125" style="1"/>
    <col min="1281" max="1282" width="16.7109375" style="1" customWidth="1"/>
    <col min="1283" max="1283" width="1.42578125" style="1" customWidth="1"/>
    <col min="1284" max="1285" width="16.7109375" style="1" customWidth="1"/>
    <col min="1286" max="1536" width="12.5703125" style="1"/>
    <col min="1537" max="1538" width="16.7109375" style="1" customWidth="1"/>
    <col min="1539" max="1539" width="1.42578125" style="1" customWidth="1"/>
    <col min="1540" max="1541" width="16.7109375" style="1" customWidth="1"/>
    <col min="1542" max="1792" width="12.5703125" style="1"/>
    <col min="1793" max="1794" width="16.7109375" style="1" customWidth="1"/>
    <col min="1795" max="1795" width="1.42578125" style="1" customWidth="1"/>
    <col min="1796" max="1797" width="16.7109375" style="1" customWidth="1"/>
    <col min="1798" max="2048" width="12.5703125" style="1"/>
    <col min="2049" max="2050" width="16.7109375" style="1" customWidth="1"/>
    <col min="2051" max="2051" width="1.42578125" style="1" customWidth="1"/>
    <col min="2052" max="2053" width="16.7109375" style="1" customWidth="1"/>
    <col min="2054" max="2304" width="12.5703125" style="1"/>
    <col min="2305" max="2306" width="16.7109375" style="1" customWidth="1"/>
    <col min="2307" max="2307" width="1.42578125" style="1" customWidth="1"/>
    <col min="2308" max="2309" width="16.7109375" style="1" customWidth="1"/>
    <col min="2310" max="2560" width="12.5703125" style="1"/>
    <col min="2561" max="2562" width="16.7109375" style="1" customWidth="1"/>
    <col min="2563" max="2563" width="1.42578125" style="1" customWidth="1"/>
    <col min="2564" max="2565" width="16.7109375" style="1" customWidth="1"/>
    <col min="2566" max="2816" width="12.5703125" style="1"/>
    <col min="2817" max="2818" width="16.7109375" style="1" customWidth="1"/>
    <col min="2819" max="2819" width="1.42578125" style="1" customWidth="1"/>
    <col min="2820" max="2821" width="16.7109375" style="1" customWidth="1"/>
    <col min="2822" max="3072" width="12.5703125" style="1"/>
    <col min="3073" max="3074" width="16.7109375" style="1" customWidth="1"/>
    <col min="3075" max="3075" width="1.42578125" style="1" customWidth="1"/>
    <col min="3076" max="3077" width="16.7109375" style="1" customWidth="1"/>
    <col min="3078" max="3328" width="12.5703125" style="1"/>
    <col min="3329" max="3330" width="16.7109375" style="1" customWidth="1"/>
    <col min="3331" max="3331" width="1.42578125" style="1" customWidth="1"/>
    <col min="3332" max="3333" width="16.7109375" style="1" customWidth="1"/>
    <col min="3334" max="3584" width="12.5703125" style="1"/>
    <col min="3585" max="3586" width="16.7109375" style="1" customWidth="1"/>
    <col min="3587" max="3587" width="1.42578125" style="1" customWidth="1"/>
    <col min="3588" max="3589" width="16.7109375" style="1" customWidth="1"/>
    <col min="3590" max="3840" width="12.5703125" style="1"/>
    <col min="3841" max="3842" width="16.7109375" style="1" customWidth="1"/>
    <col min="3843" max="3843" width="1.42578125" style="1" customWidth="1"/>
    <col min="3844" max="3845" width="16.7109375" style="1" customWidth="1"/>
    <col min="3846" max="4096" width="12.5703125" style="1"/>
    <col min="4097" max="4098" width="16.7109375" style="1" customWidth="1"/>
    <col min="4099" max="4099" width="1.42578125" style="1" customWidth="1"/>
    <col min="4100" max="4101" width="16.7109375" style="1" customWidth="1"/>
    <col min="4102" max="4352" width="12.5703125" style="1"/>
    <col min="4353" max="4354" width="16.7109375" style="1" customWidth="1"/>
    <col min="4355" max="4355" width="1.42578125" style="1" customWidth="1"/>
    <col min="4356" max="4357" width="16.7109375" style="1" customWidth="1"/>
    <col min="4358" max="4608" width="12.5703125" style="1"/>
    <col min="4609" max="4610" width="16.7109375" style="1" customWidth="1"/>
    <col min="4611" max="4611" width="1.42578125" style="1" customWidth="1"/>
    <col min="4612" max="4613" width="16.7109375" style="1" customWidth="1"/>
    <col min="4614" max="4864" width="12.5703125" style="1"/>
    <col min="4865" max="4866" width="16.7109375" style="1" customWidth="1"/>
    <col min="4867" max="4867" width="1.42578125" style="1" customWidth="1"/>
    <col min="4868" max="4869" width="16.7109375" style="1" customWidth="1"/>
    <col min="4870" max="5120" width="12.5703125" style="1"/>
    <col min="5121" max="5122" width="16.7109375" style="1" customWidth="1"/>
    <col min="5123" max="5123" width="1.42578125" style="1" customWidth="1"/>
    <col min="5124" max="5125" width="16.7109375" style="1" customWidth="1"/>
    <col min="5126" max="5376" width="12.5703125" style="1"/>
    <col min="5377" max="5378" width="16.7109375" style="1" customWidth="1"/>
    <col min="5379" max="5379" width="1.42578125" style="1" customWidth="1"/>
    <col min="5380" max="5381" width="16.7109375" style="1" customWidth="1"/>
    <col min="5382" max="5632" width="12.5703125" style="1"/>
    <col min="5633" max="5634" width="16.7109375" style="1" customWidth="1"/>
    <col min="5635" max="5635" width="1.42578125" style="1" customWidth="1"/>
    <col min="5636" max="5637" width="16.7109375" style="1" customWidth="1"/>
    <col min="5638" max="5888" width="12.5703125" style="1"/>
    <col min="5889" max="5890" width="16.7109375" style="1" customWidth="1"/>
    <col min="5891" max="5891" width="1.42578125" style="1" customWidth="1"/>
    <col min="5892" max="5893" width="16.7109375" style="1" customWidth="1"/>
    <col min="5894" max="6144" width="12.5703125" style="1"/>
    <col min="6145" max="6146" width="16.7109375" style="1" customWidth="1"/>
    <col min="6147" max="6147" width="1.42578125" style="1" customWidth="1"/>
    <col min="6148" max="6149" width="16.7109375" style="1" customWidth="1"/>
    <col min="6150" max="6400" width="12.5703125" style="1"/>
    <col min="6401" max="6402" width="16.7109375" style="1" customWidth="1"/>
    <col min="6403" max="6403" width="1.42578125" style="1" customWidth="1"/>
    <col min="6404" max="6405" width="16.7109375" style="1" customWidth="1"/>
    <col min="6406" max="6656" width="12.5703125" style="1"/>
    <col min="6657" max="6658" width="16.7109375" style="1" customWidth="1"/>
    <col min="6659" max="6659" width="1.42578125" style="1" customWidth="1"/>
    <col min="6660" max="6661" width="16.7109375" style="1" customWidth="1"/>
    <col min="6662" max="6912" width="12.5703125" style="1"/>
    <col min="6913" max="6914" width="16.7109375" style="1" customWidth="1"/>
    <col min="6915" max="6915" width="1.42578125" style="1" customWidth="1"/>
    <col min="6916" max="6917" width="16.7109375" style="1" customWidth="1"/>
    <col min="6918" max="7168" width="12.5703125" style="1"/>
    <col min="7169" max="7170" width="16.7109375" style="1" customWidth="1"/>
    <col min="7171" max="7171" width="1.42578125" style="1" customWidth="1"/>
    <col min="7172" max="7173" width="16.7109375" style="1" customWidth="1"/>
    <col min="7174" max="7424" width="12.5703125" style="1"/>
    <col min="7425" max="7426" width="16.7109375" style="1" customWidth="1"/>
    <col min="7427" max="7427" width="1.42578125" style="1" customWidth="1"/>
    <col min="7428" max="7429" width="16.7109375" style="1" customWidth="1"/>
    <col min="7430" max="7680" width="12.5703125" style="1"/>
    <col min="7681" max="7682" width="16.7109375" style="1" customWidth="1"/>
    <col min="7683" max="7683" width="1.42578125" style="1" customWidth="1"/>
    <col min="7684" max="7685" width="16.7109375" style="1" customWidth="1"/>
    <col min="7686" max="7936" width="12.5703125" style="1"/>
    <col min="7937" max="7938" width="16.7109375" style="1" customWidth="1"/>
    <col min="7939" max="7939" width="1.42578125" style="1" customWidth="1"/>
    <col min="7940" max="7941" width="16.7109375" style="1" customWidth="1"/>
    <col min="7942" max="8192" width="12.5703125" style="1"/>
    <col min="8193" max="8194" width="16.7109375" style="1" customWidth="1"/>
    <col min="8195" max="8195" width="1.42578125" style="1" customWidth="1"/>
    <col min="8196" max="8197" width="16.7109375" style="1" customWidth="1"/>
    <col min="8198" max="8448" width="12.5703125" style="1"/>
    <col min="8449" max="8450" width="16.7109375" style="1" customWidth="1"/>
    <col min="8451" max="8451" width="1.42578125" style="1" customWidth="1"/>
    <col min="8452" max="8453" width="16.7109375" style="1" customWidth="1"/>
    <col min="8454" max="8704" width="12.5703125" style="1"/>
    <col min="8705" max="8706" width="16.7109375" style="1" customWidth="1"/>
    <col min="8707" max="8707" width="1.42578125" style="1" customWidth="1"/>
    <col min="8708" max="8709" width="16.7109375" style="1" customWidth="1"/>
    <col min="8710" max="8960" width="12.5703125" style="1"/>
    <col min="8961" max="8962" width="16.7109375" style="1" customWidth="1"/>
    <col min="8963" max="8963" width="1.42578125" style="1" customWidth="1"/>
    <col min="8964" max="8965" width="16.7109375" style="1" customWidth="1"/>
    <col min="8966" max="9216" width="12.5703125" style="1"/>
    <col min="9217" max="9218" width="16.7109375" style="1" customWidth="1"/>
    <col min="9219" max="9219" width="1.42578125" style="1" customWidth="1"/>
    <col min="9220" max="9221" width="16.7109375" style="1" customWidth="1"/>
    <col min="9222" max="9472" width="12.5703125" style="1"/>
    <col min="9473" max="9474" width="16.7109375" style="1" customWidth="1"/>
    <col min="9475" max="9475" width="1.42578125" style="1" customWidth="1"/>
    <col min="9476" max="9477" width="16.7109375" style="1" customWidth="1"/>
    <col min="9478" max="9728" width="12.5703125" style="1"/>
    <col min="9729" max="9730" width="16.7109375" style="1" customWidth="1"/>
    <col min="9731" max="9731" width="1.42578125" style="1" customWidth="1"/>
    <col min="9732" max="9733" width="16.7109375" style="1" customWidth="1"/>
    <col min="9734" max="9984" width="12.5703125" style="1"/>
    <col min="9985" max="9986" width="16.7109375" style="1" customWidth="1"/>
    <col min="9987" max="9987" width="1.42578125" style="1" customWidth="1"/>
    <col min="9988" max="9989" width="16.7109375" style="1" customWidth="1"/>
    <col min="9990" max="10240" width="12.5703125" style="1"/>
    <col min="10241" max="10242" width="16.7109375" style="1" customWidth="1"/>
    <col min="10243" max="10243" width="1.42578125" style="1" customWidth="1"/>
    <col min="10244" max="10245" width="16.7109375" style="1" customWidth="1"/>
    <col min="10246" max="10496" width="12.5703125" style="1"/>
    <col min="10497" max="10498" width="16.7109375" style="1" customWidth="1"/>
    <col min="10499" max="10499" width="1.42578125" style="1" customWidth="1"/>
    <col min="10500" max="10501" width="16.7109375" style="1" customWidth="1"/>
    <col min="10502" max="10752" width="12.5703125" style="1"/>
    <col min="10753" max="10754" width="16.7109375" style="1" customWidth="1"/>
    <col min="10755" max="10755" width="1.42578125" style="1" customWidth="1"/>
    <col min="10756" max="10757" width="16.7109375" style="1" customWidth="1"/>
    <col min="10758" max="11008" width="12.5703125" style="1"/>
    <col min="11009" max="11010" width="16.7109375" style="1" customWidth="1"/>
    <col min="11011" max="11011" width="1.42578125" style="1" customWidth="1"/>
    <col min="11012" max="11013" width="16.7109375" style="1" customWidth="1"/>
    <col min="11014" max="11264" width="12.5703125" style="1"/>
    <col min="11265" max="11266" width="16.7109375" style="1" customWidth="1"/>
    <col min="11267" max="11267" width="1.42578125" style="1" customWidth="1"/>
    <col min="11268" max="11269" width="16.7109375" style="1" customWidth="1"/>
    <col min="11270" max="11520" width="12.5703125" style="1"/>
    <col min="11521" max="11522" width="16.7109375" style="1" customWidth="1"/>
    <col min="11523" max="11523" width="1.42578125" style="1" customWidth="1"/>
    <col min="11524" max="11525" width="16.7109375" style="1" customWidth="1"/>
    <col min="11526" max="11776" width="12.5703125" style="1"/>
    <col min="11777" max="11778" width="16.7109375" style="1" customWidth="1"/>
    <col min="11779" max="11779" width="1.42578125" style="1" customWidth="1"/>
    <col min="11780" max="11781" width="16.7109375" style="1" customWidth="1"/>
    <col min="11782" max="12032" width="12.5703125" style="1"/>
    <col min="12033" max="12034" width="16.7109375" style="1" customWidth="1"/>
    <col min="12035" max="12035" width="1.42578125" style="1" customWidth="1"/>
    <col min="12036" max="12037" width="16.7109375" style="1" customWidth="1"/>
    <col min="12038" max="12288" width="12.5703125" style="1"/>
    <col min="12289" max="12290" width="16.7109375" style="1" customWidth="1"/>
    <col min="12291" max="12291" width="1.42578125" style="1" customWidth="1"/>
    <col min="12292" max="12293" width="16.7109375" style="1" customWidth="1"/>
    <col min="12294" max="12544" width="12.5703125" style="1"/>
    <col min="12545" max="12546" width="16.7109375" style="1" customWidth="1"/>
    <col min="12547" max="12547" width="1.42578125" style="1" customWidth="1"/>
    <col min="12548" max="12549" width="16.7109375" style="1" customWidth="1"/>
    <col min="12550" max="12800" width="12.5703125" style="1"/>
    <col min="12801" max="12802" width="16.7109375" style="1" customWidth="1"/>
    <col min="12803" max="12803" width="1.42578125" style="1" customWidth="1"/>
    <col min="12804" max="12805" width="16.7109375" style="1" customWidth="1"/>
    <col min="12806" max="13056" width="12.5703125" style="1"/>
    <col min="13057" max="13058" width="16.7109375" style="1" customWidth="1"/>
    <col min="13059" max="13059" width="1.42578125" style="1" customWidth="1"/>
    <col min="13060" max="13061" width="16.7109375" style="1" customWidth="1"/>
    <col min="13062" max="13312" width="12.5703125" style="1"/>
    <col min="13313" max="13314" width="16.7109375" style="1" customWidth="1"/>
    <col min="13315" max="13315" width="1.42578125" style="1" customWidth="1"/>
    <col min="13316" max="13317" width="16.7109375" style="1" customWidth="1"/>
    <col min="13318" max="13568" width="12.5703125" style="1"/>
    <col min="13569" max="13570" width="16.7109375" style="1" customWidth="1"/>
    <col min="13571" max="13571" width="1.42578125" style="1" customWidth="1"/>
    <col min="13572" max="13573" width="16.7109375" style="1" customWidth="1"/>
    <col min="13574" max="13824" width="12.5703125" style="1"/>
    <col min="13825" max="13826" width="16.7109375" style="1" customWidth="1"/>
    <col min="13827" max="13827" width="1.42578125" style="1" customWidth="1"/>
    <col min="13828" max="13829" width="16.7109375" style="1" customWidth="1"/>
    <col min="13830" max="14080" width="12.5703125" style="1"/>
    <col min="14081" max="14082" width="16.7109375" style="1" customWidth="1"/>
    <col min="14083" max="14083" width="1.42578125" style="1" customWidth="1"/>
    <col min="14084" max="14085" width="16.7109375" style="1" customWidth="1"/>
    <col min="14086" max="14336" width="12.5703125" style="1"/>
    <col min="14337" max="14338" width="16.7109375" style="1" customWidth="1"/>
    <col min="14339" max="14339" width="1.42578125" style="1" customWidth="1"/>
    <col min="14340" max="14341" width="16.7109375" style="1" customWidth="1"/>
    <col min="14342" max="14592" width="12.5703125" style="1"/>
    <col min="14593" max="14594" width="16.7109375" style="1" customWidth="1"/>
    <col min="14595" max="14595" width="1.42578125" style="1" customWidth="1"/>
    <col min="14596" max="14597" width="16.7109375" style="1" customWidth="1"/>
    <col min="14598" max="14848" width="12.5703125" style="1"/>
    <col min="14849" max="14850" width="16.7109375" style="1" customWidth="1"/>
    <col min="14851" max="14851" width="1.42578125" style="1" customWidth="1"/>
    <col min="14852" max="14853" width="16.7109375" style="1" customWidth="1"/>
    <col min="14854" max="15104" width="12.5703125" style="1"/>
    <col min="15105" max="15106" width="16.7109375" style="1" customWidth="1"/>
    <col min="15107" max="15107" width="1.42578125" style="1" customWidth="1"/>
    <col min="15108" max="15109" width="16.7109375" style="1" customWidth="1"/>
    <col min="15110" max="15360" width="12.5703125" style="1"/>
    <col min="15361" max="15362" width="16.7109375" style="1" customWidth="1"/>
    <col min="15363" max="15363" width="1.42578125" style="1" customWidth="1"/>
    <col min="15364" max="15365" width="16.7109375" style="1" customWidth="1"/>
    <col min="15366" max="15616" width="12.5703125" style="1"/>
    <col min="15617" max="15618" width="16.7109375" style="1" customWidth="1"/>
    <col min="15619" max="15619" width="1.42578125" style="1" customWidth="1"/>
    <col min="15620" max="15621" width="16.7109375" style="1" customWidth="1"/>
    <col min="15622" max="15872" width="12.5703125" style="1"/>
    <col min="15873" max="15874" width="16.7109375" style="1" customWidth="1"/>
    <col min="15875" max="15875" width="1.42578125" style="1" customWidth="1"/>
    <col min="15876" max="15877" width="16.7109375" style="1" customWidth="1"/>
    <col min="15878" max="16128" width="12.5703125" style="1"/>
    <col min="16129" max="16130" width="16.7109375" style="1" customWidth="1"/>
    <col min="16131" max="16131" width="1.42578125" style="1" customWidth="1"/>
    <col min="16132" max="16133" width="16.7109375" style="1" customWidth="1"/>
    <col min="16134" max="16384" width="12.5703125" style="1"/>
  </cols>
  <sheetData>
    <row r="1" spans="1:7" x14ac:dyDescent="0.2">
      <c r="A1" s="64" t="s">
        <v>3</v>
      </c>
      <c r="B1" s="64" t="s">
        <v>4</v>
      </c>
      <c r="C1" s="65"/>
      <c r="D1" s="64" t="s">
        <v>3</v>
      </c>
      <c r="E1" s="64" t="s">
        <v>4</v>
      </c>
    </row>
    <row r="2" spans="1:7" x14ac:dyDescent="0.2">
      <c r="A2" s="66" t="s">
        <v>5</v>
      </c>
      <c r="B2" s="66" t="s">
        <v>70</v>
      </c>
      <c r="C2" s="66"/>
      <c r="D2" s="66" t="s">
        <v>172</v>
      </c>
      <c r="E2" s="66" t="s">
        <v>156</v>
      </c>
    </row>
    <row r="3" spans="1:7" x14ac:dyDescent="0.2">
      <c r="A3" s="66" t="s">
        <v>7</v>
      </c>
      <c r="B3" s="66" t="s">
        <v>8</v>
      </c>
      <c r="C3" s="66"/>
      <c r="D3" s="66" t="s">
        <v>6</v>
      </c>
      <c r="E3" s="66" t="s">
        <v>6</v>
      </c>
    </row>
    <row r="4" spans="1:7" ht="33.75" x14ac:dyDescent="0.2">
      <c r="A4" s="66" t="s">
        <v>10</v>
      </c>
      <c r="B4" s="66" t="s">
        <v>11</v>
      </c>
      <c r="C4" s="66"/>
      <c r="D4" s="66" t="s">
        <v>125</v>
      </c>
      <c r="E4" s="66" t="s">
        <v>126</v>
      </c>
      <c r="G4" s="74"/>
    </row>
    <row r="5" spans="1:7" x14ac:dyDescent="0.2">
      <c r="A5" s="66" t="s">
        <v>14</v>
      </c>
      <c r="B5" s="66" t="s">
        <v>15</v>
      </c>
      <c r="C5" s="66"/>
      <c r="D5" s="66" t="s">
        <v>9</v>
      </c>
      <c r="E5" s="66" t="s">
        <v>156</v>
      </c>
    </row>
    <row r="6" spans="1:7" x14ac:dyDescent="0.2">
      <c r="A6" s="66" t="s">
        <v>16</v>
      </c>
      <c r="B6" s="66" t="s">
        <v>17</v>
      </c>
      <c r="C6" s="66"/>
      <c r="D6" s="67" t="s">
        <v>12</v>
      </c>
      <c r="E6" s="67" t="s">
        <v>13</v>
      </c>
    </row>
    <row r="7" spans="1:7" x14ac:dyDescent="0.2">
      <c r="A7" s="66" t="s">
        <v>20</v>
      </c>
      <c r="B7" s="66" t="s">
        <v>21</v>
      </c>
      <c r="C7" s="66"/>
      <c r="D7" s="66" t="s">
        <v>18</v>
      </c>
      <c r="E7" s="66" t="s">
        <v>19</v>
      </c>
    </row>
    <row r="8" spans="1:7" ht="22.5" x14ac:dyDescent="0.2">
      <c r="A8" s="66" t="s">
        <v>23</v>
      </c>
      <c r="B8" s="66" t="s">
        <v>127</v>
      </c>
      <c r="C8" s="66"/>
      <c r="D8" s="66" t="s">
        <v>22</v>
      </c>
      <c r="E8" s="66" t="s">
        <v>128</v>
      </c>
    </row>
    <row r="9" spans="1:7" x14ac:dyDescent="0.2">
      <c r="A9" s="66" t="s">
        <v>26</v>
      </c>
      <c r="B9" s="66" t="s">
        <v>27</v>
      </c>
      <c r="C9" s="66"/>
      <c r="D9" s="67" t="s">
        <v>24</v>
      </c>
      <c r="E9" s="67" t="s">
        <v>25</v>
      </c>
    </row>
    <row r="10" spans="1:7" x14ac:dyDescent="0.2">
      <c r="A10" s="66" t="s">
        <v>28</v>
      </c>
      <c r="B10" s="66" t="s">
        <v>29</v>
      </c>
      <c r="C10" s="66"/>
      <c r="D10" s="67" t="s">
        <v>159</v>
      </c>
      <c r="E10" s="67" t="s">
        <v>160</v>
      </c>
    </row>
    <row r="11" spans="1:7" x14ac:dyDescent="0.2">
      <c r="A11" s="67" t="s">
        <v>31</v>
      </c>
      <c r="B11" s="67" t="s">
        <v>32</v>
      </c>
      <c r="C11" s="66"/>
      <c r="D11" s="67" t="s">
        <v>154</v>
      </c>
      <c r="E11" s="67" t="s">
        <v>155</v>
      </c>
    </row>
    <row r="12" spans="1:7" x14ac:dyDescent="0.2">
      <c r="A12" s="66" t="s">
        <v>34</v>
      </c>
      <c r="B12" s="66" t="s">
        <v>35</v>
      </c>
      <c r="C12" s="66"/>
      <c r="D12" s="66" t="s">
        <v>30</v>
      </c>
      <c r="E12" s="66" t="s">
        <v>173</v>
      </c>
    </row>
    <row r="13" spans="1:7" ht="22.5" x14ac:dyDescent="0.2">
      <c r="A13" s="66" t="s">
        <v>38</v>
      </c>
      <c r="B13" s="66" t="s">
        <v>39</v>
      </c>
      <c r="C13" s="66"/>
      <c r="D13" s="67" t="s">
        <v>33</v>
      </c>
      <c r="E13" s="67" t="s">
        <v>129</v>
      </c>
    </row>
    <row r="14" spans="1:7" x14ac:dyDescent="0.2">
      <c r="A14" s="66" t="s">
        <v>42</v>
      </c>
      <c r="B14" s="66" t="s">
        <v>43</v>
      </c>
      <c r="C14" s="66"/>
      <c r="D14" s="66" t="s">
        <v>36</v>
      </c>
      <c r="E14" s="66" t="s">
        <v>37</v>
      </c>
    </row>
    <row r="15" spans="1:7" x14ac:dyDescent="0.2">
      <c r="A15" s="67" t="s">
        <v>130</v>
      </c>
      <c r="B15" s="67" t="s">
        <v>131</v>
      </c>
      <c r="C15" s="66"/>
      <c r="D15" s="66" t="s">
        <v>40</v>
      </c>
      <c r="E15" s="66" t="s">
        <v>41</v>
      </c>
    </row>
    <row r="16" spans="1:7" ht="22.5" x14ac:dyDescent="0.2">
      <c r="A16" s="66" t="s">
        <v>132</v>
      </c>
      <c r="B16" s="66" t="s">
        <v>123</v>
      </c>
      <c r="C16" s="66"/>
      <c r="D16" s="66" t="s">
        <v>174</v>
      </c>
      <c r="E16" s="66" t="s">
        <v>133</v>
      </c>
    </row>
    <row r="17" spans="1:5" x14ac:dyDescent="0.2">
      <c r="A17" s="66" t="s">
        <v>46</v>
      </c>
      <c r="B17" s="66" t="s">
        <v>47</v>
      </c>
      <c r="C17" s="66"/>
      <c r="D17" s="67" t="s">
        <v>44</v>
      </c>
      <c r="E17" s="67" t="s">
        <v>45</v>
      </c>
    </row>
    <row r="18" spans="1:5" x14ac:dyDescent="0.2">
      <c r="A18" s="66" t="s">
        <v>50</v>
      </c>
      <c r="B18" s="66" t="s">
        <v>51</v>
      </c>
      <c r="C18" s="66"/>
      <c r="D18" s="67" t="s">
        <v>48</v>
      </c>
      <c r="E18" s="67" t="s">
        <v>49</v>
      </c>
    </row>
    <row r="19" spans="1:5" x14ac:dyDescent="0.2">
      <c r="A19" s="68" t="s">
        <v>54</v>
      </c>
      <c r="B19" s="68" t="s">
        <v>55</v>
      </c>
      <c r="C19" s="66"/>
      <c r="D19" s="66" t="s">
        <v>52</v>
      </c>
      <c r="E19" s="66" t="s">
        <v>53</v>
      </c>
    </row>
    <row r="20" spans="1:5" x14ac:dyDescent="0.2">
      <c r="A20" s="66" t="s">
        <v>57</v>
      </c>
      <c r="B20" s="66" t="s">
        <v>58</v>
      </c>
      <c r="C20" s="66"/>
      <c r="D20" s="66" t="s">
        <v>56</v>
      </c>
      <c r="E20" s="66" t="s">
        <v>56</v>
      </c>
    </row>
    <row r="21" spans="1:5" x14ac:dyDescent="0.2">
      <c r="A21" s="66" t="s">
        <v>61</v>
      </c>
      <c r="B21" s="66" t="s">
        <v>61</v>
      </c>
      <c r="C21" s="66"/>
      <c r="D21" s="66" t="s">
        <v>59</v>
      </c>
      <c r="E21" s="66" t="s">
        <v>60</v>
      </c>
    </row>
    <row r="22" spans="1:5" x14ac:dyDescent="0.2">
      <c r="A22" s="66" t="s">
        <v>64</v>
      </c>
      <c r="B22" s="66" t="s">
        <v>65</v>
      </c>
      <c r="C22" s="66"/>
      <c r="D22" s="66" t="s">
        <v>62</v>
      </c>
      <c r="E22" s="66" t="s">
        <v>63</v>
      </c>
    </row>
    <row r="23" spans="1:5" x14ac:dyDescent="0.2">
      <c r="A23" s="66" t="s">
        <v>157</v>
      </c>
      <c r="B23" s="66" t="s">
        <v>158</v>
      </c>
      <c r="C23" s="66"/>
      <c r="D23" s="67" t="s">
        <v>67</v>
      </c>
      <c r="E23" s="67" t="s">
        <v>68</v>
      </c>
    </row>
    <row r="24" spans="1:5" x14ac:dyDescent="0.2">
      <c r="A24" s="66" t="s">
        <v>66</v>
      </c>
      <c r="B24" s="66" t="s">
        <v>66</v>
      </c>
      <c r="C24" s="66"/>
      <c r="D24" s="67" t="s">
        <v>134</v>
      </c>
      <c r="E24" s="69" t="s">
        <v>135</v>
      </c>
    </row>
    <row r="25" spans="1:5" x14ac:dyDescent="0.2">
      <c r="A25" s="67" t="s">
        <v>69</v>
      </c>
      <c r="B25" s="67" t="s">
        <v>70</v>
      </c>
      <c r="C25" s="66"/>
      <c r="D25" s="66" t="s">
        <v>73</v>
      </c>
      <c r="E25" s="66" t="s">
        <v>74</v>
      </c>
    </row>
    <row r="26" spans="1:5" x14ac:dyDescent="0.2">
      <c r="A26" s="68" t="s">
        <v>71</v>
      </c>
      <c r="B26" s="68" t="s">
        <v>72</v>
      </c>
      <c r="C26" s="66"/>
      <c r="D26" s="66" t="s">
        <v>77</v>
      </c>
      <c r="E26" s="66" t="s">
        <v>78</v>
      </c>
    </row>
    <row r="27" spans="1:5" x14ac:dyDescent="0.2">
      <c r="A27" s="66" t="s">
        <v>75</v>
      </c>
      <c r="B27" s="66" t="s">
        <v>76</v>
      </c>
      <c r="C27" s="66"/>
      <c r="D27" s="66" t="s">
        <v>81</v>
      </c>
      <c r="E27" s="66" t="s">
        <v>82</v>
      </c>
    </row>
    <row r="28" spans="1:5" x14ac:dyDescent="0.2">
      <c r="A28" s="68" t="s">
        <v>79</v>
      </c>
      <c r="B28" s="68" t="s">
        <v>80</v>
      </c>
      <c r="C28" s="66"/>
      <c r="D28" s="66" t="s">
        <v>85</v>
      </c>
      <c r="E28" s="66" t="s">
        <v>86</v>
      </c>
    </row>
    <row r="29" spans="1:5" x14ac:dyDescent="0.2">
      <c r="A29" s="66" t="s">
        <v>83</v>
      </c>
      <c r="B29" s="66" t="s">
        <v>84</v>
      </c>
      <c r="C29" s="66"/>
      <c r="D29" s="66" t="s">
        <v>89</v>
      </c>
      <c r="E29" s="66" t="s">
        <v>90</v>
      </c>
    </row>
    <row r="30" spans="1:5" x14ac:dyDescent="0.2">
      <c r="A30" s="67" t="s">
        <v>87</v>
      </c>
      <c r="B30" s="67" t="s">
        <v>88</v>
      </c>
      <c r="C30" s="66"/>
      <c r="D30" s="67" t="s">
        <v>93</v>
      </c>
      <c r="E30" s="67" t="s">
        <v>94</v>
      </c>
    </row>
    <row r="31" spans="1:5" ht="22.5" x14ac:dyDescent="0.2">
      <c r="A31" s="66" t="s">
        <v>91</v>
      </c>
      <c r="B31" s="66" t="s">
        <v>92</v>
      </c>
      <c r="C31" s="66"/>
      <c r="D31" s="67" t="s">
        <v>163</v>
      </c>
      <c r="E31" s="67" t="s">
        <v>164</v>
      </c>
    </row>
    <row r="32" spans="1:5" x14ac:dyDescent="0.2">
      <c r="A32" s="67" t="s">
        <v>95</v>
      </c>
      <c r="B32" s="67" t="s">
        <v>96</v>
      </c>
      <c r="C32" s="66"/>
      <c r="D32" s="67" t="s">
        <v>98</v>
      </c>
      <c r="E32" s="67" t="s">
        <v>99</v>
      </c>
    </row>
    <row r="33" spans="1:5" x14ac:dyDescent="0.2">
      <c r="A33" s="66" t="s">
        <v>97</v>
      </c>
      <c r="B33" s="66" t="s">
        <v>161</v>
      </c>
      <c r="C33" s="66"/>
      <c r="D33" s="67" t="s">
        <v>102</v>
      </c>
      <c r="E33" s="67" t="s">
        <v>103</v>
      </c>
    </row>
    <row r="34" spans="1:5" x14ac:dyDescent="0.2">
      <c r="A34" s="68" t="s">
        <v>100</v>
      </c>
      <c r="B34" s="68" t="s">
        <v>101</v>
      </c>
      <c r="C34" s="66"/>
      <c r="D34" s="66" t="s">
        <v>106</v>
      </c>
      <c r="E34" s="66" t="s">
        <v>107</v>
      </c>
    </row>
    <row r="35" spans="1:5" x14ac:dyDescent="0.2">
      <c r="A35" s="66" t="s">
        <v>104</v>
      </c>
      <c r="B35" s="66" t="s">
        <v>105</v>
      </c>
      <c r="C35" s="66"/>
      <c r="D35" s="68" t="s">
        <v>109</v>
      </c>
      <c r="E35" s="68" t="s">
        <v>110</v>
      </c>
    </row>
    <row r="36" spans="1:5" x14ac:dyDescent="0.2">
      <c r="A36" s="67" t="s">
        <v>108</v>
      </c>
      <c r="B36" s="67" t="s">
        <v>108</v>
      </c>
      <c r="C36" s="66"/>
      <c r="D36" s="67" t="s">
        <v>113</v>
      </c>
      <c r="E36" s="67" t="s">
        <v>114</v>
      </c>
    </row>
    <row r="37" spans="1:5" x14ac:dyDescent="0.2">
      <c r="A37" s="66" t="s">
        <v>111</v>
      </c>
      <c r="B37" s="66" t="s">
        <v>112</v>
      </c>
      <c r="C37" s="70"/>
      <c r="D37" s="66" t="s">
        <v>116</v>
      </c>
      <c r="E37" s="66" t="s">
        <v>117</v>
      </c>
    </row>
    <row r="38" spans="1:5" x14ac:dyDescent="0.2">
      <c r="A38" s="66" t="s">
        <v>115</v>
      </c>
      <c r="B38" s="66" t="s">
        <v>162</v>
      </c>
      <c r="C38" s="3"/>
      <c r="D38" s="68" t="s">
        <v>120</v>
      </c>
      <c r="E38" s="68" t="s">
        <v>121</v>
      </c>
    </row>
    <row r="39" spans="1:5" x14ac:dyDescent="0.2">
      <c r="A39" s="66" t="s">
        <v>118</v>
      </c>
      <c r="B39" s="66" t="s">
        <v>119</v>
      </c>
      <c r="C39" s="3"/>
    </row>
    <row r="40" spans="1:5" x14ac:dyDescent="0.2">
      <c r="C40" s="3"/>
    </row>
    <row r="41" spans="1:5" x14ac:dyDescent="0.2">
      <c r="C41" s="3"/>
      <c r="D41" s="3"/>
      <c r="E41" s="3"/>
    </row>
    <row r="42" spans="1:5" x14ac:dyDescent="0.2">
      <c r="C42" s="3"/>
      <c r="D42" s="3"/>
      <c r="E42" s="3"/>
    </row>
    <row r="43" spans="1:5" x14ac:dyDescent="0.2">
      <c r="C43" s="3"/>
      <c r="D43" s="3"/>
      <c r="E43" s="3"/>
    </row>
    <row r="44" spans="1:5" x14ac:dyDescent="0.2">
      <c r="C44" s="4"/>
      <c r="D44" s="3"/>
      <c r="E44" s="3"/>
    </row>
    <row r="45" spans="1:5" x14ac:dyDescent="0.2">
      <c r="C45" s="3"/>
      <c r="D45" s="3"/>
      <c r="E45" s="3"/>
    </row>
    <row r="46" spans="1:5" x14ac:dyDescent="0.2">
      <c r="C46" s="3"/>
    </row>
    <row r="47" spans="1:5" x14ac:dyDescent="0.2">
      <c r="C47" s="3"/>
    </row>
    <row r="48" spans="1:5" x14ac:dyDescent="0.2">
      <c r="C48" s="3"/>
    </row>
    <row r="49" spans="3:3" x14ac:dyDescent="0.2">
      <c r="C49" s="3"/>
    </row>
    <row r="50" spans="3:3" x14ac:dyDescent="0.2">
      <c r="C50" s="3"/>
    </row>
    <row r="51" spans="3:3" x14ac:dyDescent="0.2">
      <c r="C51" s="3"/>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sheetData>
  <pageMargins left="0.74803149606299213" right="0.74803149606299213" top="0.98425196850393704" bottom="0.98425196850393704"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1"/>
  <dimension ref="A1:R22"/>
  <sheetViews>
    <sheetView topLeftCell="E1" zoomScaleNormal="100" workbookViewId="0">
      <selection activeCell="E1" sqref="E1"/>
    </sheetView>
  </sheetViews>
  <sheetFormatPr defaultColWidth="32" defaultRowHeight="11.25" x14ac:dyDescent="0.2"/>
  <cols>
    <col min="1" max="1" width="77" style="189" hidden="1" customWidth="1"/>
    <col min="2" max="2" width="2" style="189" hidden="1" customWidth="1"/>
    <col min="3" max="3" width="11" style="189" hidden="1" customWidth="1"/>
    <col min="4" max="4" width="9.85546875" style="189" hidden="1" customWidth="1"/>
    <col min="5" max="5" width="12.5703125" style="122" customWidth="1"/>
    <col min="6" max="6" width="51.7109375" style="122" customWidth="1"/>
    <col min="7" max="7" width="12.7109375" style="122" bestFit="1" customWidth="1"/>
    <col min="8" max="8" width="51.7109375" style="122" customWidth="1"/>
    <col min="9" max="16384" width="32" style="189"/>
  </cols>
  <sheetData>
    <row r="1" spans="1:8" s="188" customFormat="1" ht="19.5" customHeight="1" x14ac:dyDescent="0.2">
      <c r="E1" s="148" t="s">
        <v>1</v>
      </c>
      <c r="F1" s="148"/>
      <c r="G1" s="148" t="s">
        <v>2</v>
      </c>
      <c r="H1" s="148"/>
    </row>
    <row r="2" spans="1:8" x14ac:dyDescent="0.2">
      <c r="A2" s="189" t="str">
        <f>T1a!$A$1</f>
        <v>Tabell 1a. Trafikuppgifter efter typ av finansiering och län år 2016.</v>
      </c>
      <c r="C2" s="189" t="str">
        <f>T1a!$A$2</f>
        <v>Table 1a. Data on public transport per type of financing and county in 2016.</v>
      </c>
      <c r="E2" s="119" t="s">
        <v>284</v>
      </c>
      <c r="F2" s="120" t="str">
        <f>MID(A2,11,LEN(A2)-10)</f>
        <v xml:space="preserve"> Trafikuppgifter efter typ av finansiering och län år 2016.</v>
      </c>
      <c r="G2" s="119" t="s">
        <v>286</v>
      </c>
      <c r="H2" s="120" t="str">
        <f>MID(C2,10,LEN(C2)-9)</f>
        <v xml:space="preserve"> Data on public transport per type of financing and county in 2016.</v>
      </c>
    </row>
    <row r="3" spans="1:8" ht="22.5" x14ac:dyDescent="0.2">
      <c r="A3" s="189" t="str">
        <f>T1b!$A$1</f>
        <v>Tabell 1b. Ekonomiuppgifter för subventionerad kollektivtrafik efter län år 2016.</v>
      </c>
      <c r="C3" s="189" t="str">
        <f>T1b!$A$2</f>
        <v>Table 1b. Data on the economy of subsidised public transport per county in 2016.</v>
      </c>
      <c r="E3" s="119" t="s">
        <v>285</v>
      </c>
      <c r="F3" s="120" t="str">
        <f>MID(A3,11,LEN(A3)-10)</f>
        <v xml:space="preserve"> Ekonomiuppgifter för subventionerad kollektivtrafik efter län år 2016.</v>
      </c>
      <c r="G3" s="119" t="s">
        <v>287</v>
      </c>
      <c r="H3" s="120" t="str">
        <f>MID(C3,10,LEN(C3)-9)</f>
        <v xml:space="preserve"> Data on the economy of subsidised public transport per county in 2016.</v>
      </c>
    </row>
    <row r="4" spans="1:8" ht="22.5" x14ac:dyDescent="0.2">
      <c r="A4" s="189" t="str">
        <f>'T1 buss'!$A$1</f>
        <v>Tabell 1 Buss. Trafik- och ekonomiuppgifter efter typ av finansiering och län år 2016.</v>
      </c>
      <c r="C4" s="189" t="str">
        <f>'T1 buss'!$A$2</f>
        <v>Table 1 Bus. Data on public transport and its economy per type of financing and county in 2016.</v>
      </c>
      <c r="E4" s="119" t="s">
        <v>183</v>
      </c>
      <c r="F4" s="120" t="str">
        <f>MID(A4,10,LEN(A4)-9)</f>
        <v>Buss. Trafik- och ekonomiuppgifter efter typ av finansiering och län år 2016.</v>
      </c>
      <c r="G4" s="119" t="s">
        <v>184</v>
      </c>
      <c r="H4" s="120" t="str">
        <f>MID(C4,9,LEN(C4)-8)</f>
        <v>Bus. Data on public transport and its economy per type of financing and county in 2016.</v>
      </c>
    </row>
    <row r="5" spans="1:8" ht="22.5" x14ac:dyDescent="0.2">
      <c r="A5" s="189" t="str">
        <f>'T1 tåg'!$A$1</f>
        <v>Tabell 1 Tåg. Trafik- och ekonomiuppgifter efter typ av finansiering och län år 2016.</v>
      </c>
      <c r="C5" s="189" t="str">
        <f>'T1 tåg'!$A$2</f>
        <v>Table 1 Train. Data on public transport and its economy per type of financing and county in 2016.</v>
      </c>
      <c r="E5" s="119" t="s">
        <v>187</v>
      </c>
      <c r="F5" s="120" t="str">
        <f>MID(A5,10,LEN(A5)-10)</f>
        <v>Tåg. Trafik- och ekonomiuppgifter efter typ av finansiering och län år 2016</v>
      </c>
      <c r="G5" s="119" t="s">
        <v>185</v>
      </c>
      <c r="H5" s="120" t="str">
        <f>MID(C5,9,LEN(C5)-8)</f>
        <v>Train. Data on public transport and its economy per type of financing and county in 2016.</v>
      </c>
    </row>
    <row r="6" spans="1:8" ht="22.5" x14ac:dyDescent="0.2">
      <c r="A6" s="189" t="str">
        <f>T7a!$A$1</f>
        <v>Tabell 7a. Ekonomiuppgifter och nyckeltal för ekonomiuppgifter för subventionerad trafik efter trafikslag år 2016.</v>
      </c>
      <c r="C6" s="189" t="str">
        <f>T7a!$A$2</f>
        <v>Table 7a. Data and key economy indicators of subsidised public transport per mode of transport in 2016.</v>
      </c>
      <c r="E6" s="119" t="str">
        <f>MID(A6,1,9)</f>
        <v>Tabell 7a</v>
      </c>
      <c r="F6" s="120" t="str">
        <f>MID(A6,12,LEN(A6)-10)</f>
        <v>Ekonomiuppgifter och nyckeltal för ekonomiuppgifter för subventionerad trafik efter trafikslag år 2016.</v>
      </c>
      <c r="G6" s="119" t="str">
        <f>MID(C6,1,8)</f>
        <v>Table 7a</v>
      </c>
      <c r="H6" s="120" t="str">
        <f>MID(C6,11,LEN(C6)-8)</f>
        <v>Data and key economy indicators of subsidised public transport per mode of transport in 2016.</v>
      </c>
    </row>
    <row r="7" spans="1:8" ht="22.5" x14ac:dyDescent="0.2">
      <c r="A7" s="189" t="str">
        <f>'T8 Trafik'!$A$1</f>
        <v>Tabell 8. Trafikuppgifter efter typ av finansiering år 2007-2016 (2016 års priser).</v>
      </c>
      <c r="C7" s="189" t="str">
        <f>'T8 Trafik'!$A$2</f>
        <v>Table 8. Data on public transport and its economy by type of financing 2007-2016.</v>
      </c>
      <c r="E7" s="119" t="s">
        <v>204</v>
      </c>
      <c r="F7" s="120" t="str">
        <f>MID(A7,10,LEN(A7)-10)</f>
        <v xml:space="preserve"> Trafikuppgifter efter typ av finansiering år 2007-2016 (2016 års priser)</v>
      </c>
      <c r="G7" s="119" t="s">
        <v>249</v>
      </c>
      <c r="H7" s="120" t="str">
        <f>MID(C7,9,LEN(C7)-8)</f>
        <v xml:space="preserve"> Data on public transport and its economy by type of financing 2007-2016.</v>
      </c>
    </row>
    <row r="8" spans="1:8" ht="22.5" x14ac:dyDescent="0.2">
      <c r="A8" s="189" t="str">
        <f>'T8 Ekonomi'!$A$1</f>
        <v>Tabell 8. Ekonomiuppgifter för subventionerad trafik år 2007-2016 (2016 års priser, miljoner kronor).</v>
      </c>
      <c r="C8" s="189" t="str">
        <f>'T8 Ekonomi'!$A$2</f>
        <v>Table 8. Data on the economy of subsidised public transport in 2007-2016, million SEK.</v>
      </c>
      <c r="E8" s="119" t="s">
        <v>205</v>
      </c>
      <c r="F8" s="120" t="str">
        <f>MID(A8,11,LEN(A8)-8)</f>
        <v>Ekonomiuppgifter för subventionerad trafik år 2007-2016 (2016 års priser, miljoner kronor).</v>
      </c>
      <c r="G8" s="119" t="s">
        <v>250</v>
      </c>
      <c r="H8" s="120" t="str">
        <f>MID(C8,10,LEN(C8)-6)</f>
        <v>Data on the economy of subsidised public transport in 2007-2016, million SEK.</v>
      </c>
    </row>
    <row r="9" spans="1:8" ht="22.5" x14ac:dyDescent="0.2">
      <c r="A9" s="189" t="str">
        <f>'T12'!$A$1</f>
        <v>Tabell 12. Antal påstigningar efter typ av finansiering och trafikslag i riket år 2005-2016 (miljoner påstigningar).</v>
      </c>
      <c r="C9" s="189" t="str">
        <f>'T12'!$A$2</f>
        <v>Table 12. Number of boardings in the country per type of financing and mode of transport in 2005-2016 (million boardings).</v>
      </c>
      <c r="E9" s="119" t="str">
        <f>MID(A9,1,9)</f>
        <v>Tabell 12</v>
      </c>
      <c r="F9" s="120" t="str">
        <f>MID(A9,8,LEN(A9)-5)</f>
        <v>12. Antal påstigningar efter typ av finansiering och trafikslag i riket år 2005-2016 (miljoner påstigningar).</v>
      </c>
      <c r="G9" s="119" t="str">
        <f>MID(C9,1,8)</f>
        <v>Table 12</v>
      </c>
      <c r="H9" s="120" t="str">
        <f>MID(C9,7,LEN(C9)-5)</f>
        <v>12. Number of boardings in the country per type of financing and mode of transport in 2005-2016 (million boardings).</v>
      </c>
    </row>
    <row r="10" spans="1:8" ht="22.5" x14ac:dyDescent="0.2">
      <c r="A10" s="189" t="str">
        <f>'T13'!$A$1</f>
        <v>Tabell 13. Antal fordonskilometer efter trafikslag och typ av finansiering i riket år 2005-2016 (miljoner).</v>
      </c>
      <c r="C10" s="189" t="str">
        <f>'T13'!$A$2</f>
        <v>Table 13. Vehicle kilometers available per mode of transport and type of financing in 2005-2016 (millions).</v>
      </c>
      <c r="E10" s="119" t="str">
        <f>MID(A10,1,9)</f>
        <v>Tabell 13</v>
      </c>
      <c r="F10" s="120" t="str">
        <f>MID(A10,8,LEN(A10)-6)</f>
        <v>13. Antal fordonskilometer efter trafikslag och typ av finansiering i riket år 2005-2016 (miljoner).</v>
      </c>
      <c r="G10" s="119" t="str">
        <f>MID(C10,1,8)</f>
        <v>Table 13</v>
      </c>
      <c r="H10" s="120" t="str">
        <f>MID(C10,11,LEN(C10)-4)</f>
        <v>Vehicle kilometers available per mode of transport and type of financing in 2005-2016 (millions).</v>
      </c>
    </row>
    <row r="11" spans="1:8" ht="22.5" x14ac:dyDescent="0.2">
      <c r="A11" s="189" t="str">
        <f>'T14'!$A$1</f>
        <v>Tabell 14. Antal personkilometer efter typ av finansiering och trafikslag i riket år 2005-2016 (miljoner).</v>
      </c>
      <c r="C11" s="189" t="str">
        <f>'T14'!$A$2</f>
        <v>Table 14. Passenger kilometers available per type of financing and mode of transport in 2005-2016 (millions).</v>
      </c>
      <c r="E11" s="119" t="str">
        <f>MID(A11,1,9)</f>
        <v>Tabell 14</v>
      </c>
      <c r="F11" s="120" t="str">
        <f>MID(A11,12,LEN(A11)-10)</f>
        <v>Antal personkilometer efter typ av finansiering och trafikslag i riket år 2005-2016 (miljoner).</v>
      </c>
      <c r="G11" s="119" t="str">
        <f>MID(C11,1,8)</f>
        <v>Table 14</v>
      </c>
      <c r="H11" s="120" t="str">
        <f>MID(C11,11,LEN(C11)-8)</f>
        <v>Passenger kilometers available per type of financing and mode of transport in 2005-2016 (millions).</v>
      </c>
    </row>
    <row r="12" spans="1:8" ht="22.5" x14ac:dyDescent="0.2">
      <c r="A12" s="189" t="str">
        <f>'T15'!$A$1</f>
        <v>Tabell 15. Medelreslängd efter typ av finansiering och trafikslag i riket år 2005-2016 (kilometer).</v>
      </c>
      <c r="C12" s="189" t="str">
        <f>'T15'!$A$2</f>
        <v>Table 15. Average length on board per type of financing and mode of transport in 2005-2016 (kilometers).</v>
      </c>
      <c r="E12" s="119" t="str">
        <f>MID(A12,1,9)</f>
        <v>Tabell 15</v>
      </c>
      <c r="F12" s="120" t="str">
        <f>MID(A12,12,LEN(A12)-10)</f>
        <v>Medelreslängd efter typ av finansiering och trafikslag i riket år 2005-2016 (kilometer).</v>
      </c>
      <c r="G12" s="119" t="str">
        <f>MID(C12,1,8)</f>
        <v>Table 15</v>
      </c>
      <c r="H12" s="120" t="str">
        <f>MID(C12,11,LEN(C12)-8)</f>
        <v>Average length on board per type of financing and mode of transport in 2005-2016 (kilometers).</v>
      </c>
    </row>
    <row r="13" spans="1:8" ht="33.75" x14ac:dyDescent="0.2">
      <c r="A13" s="189" t="str">
        <f>'T16'!$A$1</f>
        <v>Tabell 16. Resor, utbudskilometer och personkilometer efter typ av finansiering, län och år 2013-2016 (tusental).</v>
      </c>
      <c r="C13" s="189" t="str">
        <f>'T16'!$A$2</f>
        <v>Table 16. Number of boardings, vehicle kilometers available and passenger kilometers, per type of financing, county and year 2013-2016 (in thousands).</v>
      </c>
      <c r="E13" s="119" t="str">
        <f>MID(A13,1,9)</f>
        <v>Tabell 16</v>
      </c>
      <c r="F13" s="120" t="str">
        <f>MID(A13,12,LEN(A13)-10)</f>
        <v>Resor, utbudskilometer och personkilometer efter typ av finansiering, län och år 2013-2016 (tusental).</v>
      </c>
      <c r="G13" s="119" t="str">
        <f>MID(C13,1,8)</f>
        <v>Table 16</v>
      </c>
      <c r="H13" s="120" t="str">
        <f>MID(C13,11,LEN(C13)-8)</f>
        <v>Number of boardings, vehicle kilometers available and passenger kilometers, per type of financing, county and year 2013-2016 (in thousands).</v>
      </c>
    </row>
    <row r="14" spans="1:8" x14ac:dyDescent="0.2">
      <c r="E14" s="189"/>
      <c r="F14" s="189"/>
      <c r="G14" s="189"/>
      <c r="H14" s="189"/>
    </row>
    <row r="15" spans="1:8" x14ac:dyDescent="0.2">
      <c r="E15" s="213" t="s">
        <v>321</v>
      </c>
      <c r="F15" s="213"/>
      <c r="G15" s="189"/>
    </row>
    <row r="16" spans="1:8" ht="7.5" customHeight="1" x14ac:dyDescent="0.2">
      <c r="E16" s="118"/>
      <c r="F16" s="121"/>
    </row>
    <row r="17" spans="5:18" ht="55.5" customHeight="1" x14ac:dyDescent="0.2">
      <c r="E17" s="214"/>
      <c r="F17" s="214"/>
      <c r="G17" s="214"/>
      <c r="H17" s="214"/>
      <c r="I17" s="77"/>
      <c r="J17" s="77"/>
      <c r="K17" s="77"/>
      <c r="L17" s="77"/>
      <c r="M17" s="77"/>
      <c r="N17" s="77"/>
      <c r="O17" s="77"/>
      <c r="P17" s="77"/>
      <c r="Q17" s="77"/>
      <c r="R17" s="77"/>
    </row>
    <row r="18" spans="5:18" ht="42.75" customHeight="1" x14ac:dyDescent="0.2">
      <c r="E18" s="214"/>
      <c r="F18" s="214"/>
      <c r="G18" s="214"/>
      <c r="H18" s="214"/>
      <c r="I18" s="190"/>
      <c r="J18" s="190"/>
      <c r="K18" s="190"/>
      <c r="L18" s="190"/>
      <c r="M18" s="190"/>
      <c r="N18" s="190"/>
      <c r="O18" s="190"/>
      <c r="P18" s="190"/>
      <c r="Q18" s="190"/>
      <c r="R18" s="190"/>
    </row>
    <row r="19" spans="5:18" ht="43.5" customHeight="1" x14ac:dyDescent="0.2">
      <c r="E19" s="214"/>
      <c r="F19" s="214"/>
      <c r="G19" s="214"/>
      <c r="H19" s="214"/>
      <c r="I19" s="77"/>
      <c r="J19" s="77"/>
      <c r="K19" s="77"/>
      <c r="L19" s="77"/>
      <c r="M19" s="77"/>
      <c r="N19" s="77"/>
      <c r="O19" s="77"/>
      <c r="P19" s="77"/>
      <c r="Q19" s="77"/>
      <c r="R19" s="77"/>
    </row>
    <row r="20" spans="5:18" ht="46.5" customHeight="1" x14ac:dyDescent="0.2">
      <c r="E20" s="214"/>
      <c r="F20" s="214"/>
      <c r="G20" s="214"/>
      <c r="H20" s="214"/>
      <c r="I20" s="191"/>
      <c r="J20" s="191"/>
      <c r="K20" s="191"/>
      <c r="L20" s="191"/>
      <c r="M20" s="191"/>
      <c r="N20" s="191"/>
      <c r="O20" s="191"/>
      <c r="P20" s="191"/>
      <c r="Q20" s="191"/>
    </row>
    <row r="21" spans="5:18" ht="33" customHeight="1" x14ac:dyDescent="0.2">
      <c r="E21" s="214"/>
      <c r="F21" s="214"/>
      <c r="G21" s="214"/>
      <c r="H21" s="214"/>
      <c r="I21" s="191"/>
    </row>
    <row r="22" spans="5:18" x14ac:dyDescent="0.2">
      <c r="E22" s="214"/>
      <c r="F22" s="214"/>
      <c r="G22" s="214"/>
      <c r="H22" s="214"/>
    </row>
  </sheetData>
  <mergeCells count="7">
    <mergeCell ref="E15:F15"/>
    <mergeCell ref="E22:H22"/>
    <mergeCell ref="E17:H17"/>
    <mergeCell ref="E18:H18"/>
    <mergeCell ref="E19:H19"/>
    <mergeCell ref="E20:H20"/>
    <mergeCell ref="E21:H21"/>
  </mergeCells>
  <hyperlinks>
    <hyperlink ref="E2:H2" location="'T1'!A1" display="Tabell 1" xr:uid="{00000000-0004-0000-0200-000000000000}"/>
    <hyperlink ref="E6" location="T7a!A1" display="T7a!A1" xr:uid="{00000000-0004-0000-0200-000001000000}"/>
    <hyperlink ref="E7" location="'T8 Trafik'!A1" display="Tabell 8 Trafik" xr:uid="{00000000-0004-0000-0200-000002000000}"/>
    <hyperlink ref="E8" location="'T8 Ekonomi'!A1" display="Tabell 8 Ekonomi" xr:uid="{00000000-0004-0000-0200-000003000000}"/>
    <hyperlink ref="E9" location="'T12'!A1" display="'T12'!A1" xr:uid="{00000000-0004-0000-0200-000004000000}"/>
    <hyperlink ref="E10" location="'T13'!A1" display="'T13'!A1" xr:uid="{00000000-0004-0000-0200-000005000000}"/>
    <hyperlink ref="E11" location="'T14'!A1" display="'T14'!A1" xr:uid="{00000000-0004-0000-0200-000006000000}"/>
    <hyperlink ref="E12" location="'T15'!A1" display="'T15'!A1" xr:uid="{00000000-0004-0000-0200-000007000000}"/>
    <hyperlink ref="E13" location="'T16'!A1" display="'T16'!A1" xr:uid="{00000000-0004-0000-0200-000008000000}"/>
    <hyperlink ref="G6" location="T7a!A1" display="T7a!A1" xr:uid="{00000000-0004-0000-0200-000009000000}"/>
    <hyperlink ref="G7" location="'T8 Trafik'!A1" display="Table 8 Traffic" xr:uid="{00000000-0004-0000-0200-00000A000000}"/>
    <hyperlink ref="G8" location="'T8 Ekonomi'!A1" display="Tabell 8 Ekonomi" xr:uid="{00000000-0004-0000-0200-00000B000000}"/>
    <hyperlink ref="G9" location="'T12'!A1" display="'T12'!A1" xr:uid="{00000000-0004-0000-0200-00000C000000}"/>
    <hyperlink ref="G10" location="'T12'!A1" display="'T12'!A1" xr:uid="{00000000-0004-0000-0200-00000D000000}"/>
    <hyperlink ref="G11" location="'T12'!A1" display="'T12'!A1" xr:uid="{00000000-0004-0000-0200-00000E000000}"/>
    <hyperlink ref="G12" location="'T12'!A1" display="'T12'!A1" xr:uid="{00000000-0004-0000-0200-00000F000000}"/>
    <hyperlink ref="G13" location="'T12'!A1" display="'T12'!A1" xr:uid="{00000000-0004-0000-0200-000010000000}"/>
    <hyperlink ref="E2" location="T1a!A1" display="Tabell 1a" xr:uid="{00000000-0004-0000-0200-000011000000}"/>
    <hyperlink ref="F2" location="T1a!A1" display="T1a!A1" xr:uid="{00000000-0004-0000-0200-000012000000}"/>
    <hyperlink ref="G2" location="T1a!A1" display="Table 1" xr:uid="{00000000-0004-0000-0200-000013000000}"/>
    <hyperlink ref="H2" location="T1a!A1" display="T1a!A1" xr:uid="{00000000-0004-0000-0200-000014000000}"/>
    <hyperlink ref="E3" location="T1b!A1" display="Tabell 1b" xr:uid="{00000000-0004-0000-0200-000015000000}"/>
    <hyperlink ref="F3" location="T1b!A1" display="T1b!A1" xr:uid="{00000000-0004-0000-0200-000016000000}"/>
    <hyperlink ref="H3" location="T1b!A1" display="T1b!A1" xr:uid="{00000000-0004-0000-0200-000017000000}"/>
    <hyperlink ref="G3" location="T1b!A1" display="Table 1b" xr:uid="{00000000-0004-0000-0200-000018000000}"/>
    <hyperlink ref="E5" location="'T1 tåg'!A1" display="Tabell 1 Tåg" xr:uid="{00000000-0004-0000-0200-000019000000}"/>
    <hyperlink ref="F4" location="T1b!A1" display="T1b!A1" xr:uid="{00000000-0004-0000-0200-00001A000000}"/>
    <hyperlink ref="H4" location="'T1 buss'!A1" display="'T1 buss'!A1" xr:uid="{00000000-0004-0000-0200-00001B000000}"/>
    <hyperlink ref="G4" location="'T1 buss'!A1" display="Table 1 Bus" xr:uid="{00000000-0004-0000-0200-00001C000000}"/>
    <hyperlink ref="E4" location="'T1 buss'!A1" display="Tabell 1 Buss" xr:uid="{00000000-0004-0000-0200-00001D000000}"/>
    <hyperlink ref="F6" location="T7a!A1" display="T7a!A1" xr:uid="{00000000-0004-0000-0200-00001E000000}"/>
    <hyperlink ref="F7" location="'T8 Trafik'!A1" display="'T8 Trafik'!A1" xr:uid="{00000000-0004-0000-0200-00001F000000}"/>
    <hyperlink ref="F8" location="'T8 Ekonomi'!A1" display="'T8 Ekonomi'!A1" xr:uid="{00000000-0004-0000-0200-000020000000}"/>
    <hyperlink ref="F9" location="'T12'!A1" display="'T12'!A1" xr:uid="{00000000-0004-0000-0200-000021000000}"/>
    <hyperlink ref="F10" location="'T13'!A1" display="'T13'!A1" xr:uid="{00000000-0004-0000-0200-000022000000}"/>
    <hyperlink ref="F11" location="'T14'!A1" display="'T14'!A1" xr:uid="{00000000-0004-0000-0200-000023000000}"/>
    <hyperlink ref="F12" location="'T15'!A1" display="'T15'!A1" xr:uid="{00000000-0004-0000-0200-000024000000}"/>
    <hyperlink ref="F13" location="'T16'!A1" display="'T16'!A1" xr:uid="{00000000-0004-0000-0200-000025000000}"/>
    <hyperlink ref="H5" location="'T1 buss'!A1" display="'T1 buss'!A1" xr:uid="{00000000-0004-0000-0200-000026000000}"/>
    <hyperlink ref="H6" location="T7a!A1" display="T7a!A1" xr:uid="{00000000-0004-0000-0200-000027000000}"/>
    <hyperlink ref="H7" location="'T8 Trafik'!A1" display="'T8 Trafik'!A1" xr:uid="{00000000-0004-0000-0200-000028000000}"/>
    <hyperlink ref="H8" location="'T8 Ekonomi'!A1" display="'T8 Ekonomi'!A1" xr:uid="{00000000-0004-0000-0200-000029000000}"/>
    <hyperlink ref="H9" location="'T12'!A1" display="'T12'!A1" xr:uid="{00000000-0004-0000-0200-00002A000000}"/>
    <hyperlink ref="H10" location="'T13'!A1" display="'T13'!A1" xr:uid="{00000000-0004-0000-0200-00002B000000}"/>
    <hyperlink ref="H12" location="'T15'!A1" display="'T15'!A1" xr:uid="{00000000-0004-0000-0200-00002C000000}"/>
    <hyperlink ref="H13" location="'T16'!A1" display="'T16'!A1" xr:uid="{00000000-0004-0000-0200-00002D000000}"/>
    <hyperlink ref="H11" location="'T14'!A1" display="'T14'!A1" xr:uid="{00000000-0004-0000-0200-00002E000000}"/>
  </hyperlinks>
  <pageMargins left="0.75" right="0.75" top="1" bottom="0.83"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9"/>
  <sheetViews>
    <sheetView workbookViewId="0"/>
  </sheetViews>
  <sheetFormatPr defaultRowHeight="12.75" x14ac:dyDescent="0.2"/>
  <cols>
    <col min="1" max="1" width="9.140625" style="192"/>
    <col min="2" max="2" width="29.42578125" style="192" bestFit="1" customWidth="1"/>
    <col min="3" max="3" width="19.42578125" style="192" bestFit="1" customWidth="1"/>
    <col min="4" max="16384" width="9.140625" style="192"/>
  </cols>
  <sheetData>
    <row r="1" spans="1:3" x14ac:dyDescent="0.2">
      <c r="A1" s="202" t="s">
        <v>288</v>
      </c>
    </row>
    <row r="3" spans="1:3" x14ac:dyDescent="0.2">
      <c r="A3" s="193"/>
      <c r="B3" s="194" t="s">
        <v>288</v>
      </c>
      <c r="C3" s="195" t="s">
        <v>289</v>
      </c>
    </row>
    <row r="4" spans="1:3" x14ac:dyDescent="0.2">
      <c r="A4" s="196" t="s">
        <v>290</v>
      </c>
      <c r="B4" s="197" t="s">
        <v>291</v>
      </c>
      <c r="C4" s="198" t="s">
        <v>292</v>
      </c>
    </row>
    <row r="5" spans="1:3" ht="22.5" x14ac:dyDescent="0.2">
      <c r="A5" s="196" t="s">
        <v>124</v>
      </c>
      <c r="B5" s="199" t="s">
        <v>293</v>
      </c>
      <c r="C5" s="198" t="s">
        <v>294</v>
      </c>
    </row>
    <row r="6" spans="1:3" x14ac:dyDescent="0.2">
      <c r="A6" s="196" t="s">
        <v>0</v>
      </c>
      <c r="B6" s="197" t="s">
        <v>295</v>
      </c>
      <c r="C6" s="198" t="s">
        <v>296</v>
      </c>
    </row>
    <row r="7" spans="1:3" x14ac:dyDescent="0.2">
      <c r="A7" s="200">
        <v>0</v>
      </c>
      <c r="B7" s="215" t="s">
        <v>300</v>
      </c>
      <c r="C7" s="216" t="s">
        <v>297</v>
      </c>
    </row>
    <row r="8" spans="1:3" x14ac:dyDescent="0.2">
      <c r="A8" s="201">
        <v>0</v>
      </c>
      <c r="B8" s="215"/>
      <c r="C8" s="216"/>
    </row>
    <row r="9" spans="1:3" x14ac:dyDescent="0.2">
      <c r="A9" s="193" t="s">
        <v>186</v>
      </c>
      <c r="B9" s="197" t="s">
        <v>298</v>
      </c>
      <c r="C9" s="198" t="s">
        <v>299</v>
      </c>
    </row>
  </sheetData>
  <mergeCells count="2">
    <mergeCell ref="B7:B8"/>
    <mergeCell ref="C7:C8"/>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0"/>
  <sheetViews>
    <sheetView zoomScaleNormal="100" workbookViewId="0"/>
  </sheetViews>
  <sheetFormatPr defaultRowHeight="11.25" x14ac:dyDescent="0.2"/>
  <cols>
    <col min="1" max="1" width="20.5703125" style="7" customWidth="1"/>
    <col min="2" max="2" width="9.7109375" style="7" customWidth="1"/>
    <col min="3" max="3" width="0.85546875" style="7" customWidth="1"/>
    <col min="4" max="4" width="9.85546875" style="7" customWidth="1"/>
    <col min="5" max="5" width="0.85546875" style="7" customWidth="1"/>
    <col min="6" max="6" width="9.85546875" style="7" customWidth="1"/>
    <col min="7" max="7" width="1" style="7" customWidth="1"/>
    <col min="8" max="8" width="9.85546875" style="7" customWidth="1"/>
    <col min="9" max="9" width="1" style="7" customWidth="1"/>
    <col min="10" max="10" width="8.7109375" style="6" bestFit="1" customWidth="1"/>
    <col min="11" max="11" width="10.28515625" style="6" bestFit="1" customWidth="1"/>
    <col min="12" max="13" width="9.140625" style="48"/>
    <col min="14" max="14" width="23" style="48" customWidth="1"/>
    <col min="15" max="15" width="30.5703125" style="48" customWidth="1"/>
    <col min="16" max="233" width="9.140625" style="48"/>
    <col min="234" max="234" width="12.85546875" style="48" customWidth="1"/>
    <col min="235" max="235" width="9.140625" style="48"/>
    <col min="236" max="236" width="0.85546875" style="48" customWidth="1"/>
    <col min="237" max="237" width="9.140625" style="48"/>
    <col min="238" max="238" width="0.85546875" style="48" customWidth="1"/>
    <col min="239" max="239" width="9.140625" style="48"/>
    <col min="240" max="240" width="1" style="48" customWidth="1"/>
    <col min="241" max="241" width="9.140625" style="48"/>
    <col min="242" max="242" width="1" style="48" customWidth="1"/>
    <col min="243" max="243" width="8.7109375" style="48" bestFit="1" customWidth="1"/>
    <col min="244" max="244" width="10.28515625" style="48" bestFit="1" customWidth="1"/>
    <col min="245" max="246" width="10.42578125" style="48" bestFit="1" customWidth="1"/>
    <col min="247" max="247" width="14" style="48" bestFit="1" customWidth="1"/>
    <col min="248" max="248" width="12" style="48" bestFit="1" customWidth="1"/>
    <col min="249" max="249" width="10.28515625" style="48" bestFit="1" customWidth="1"/>
    <col min="250" max="250" width="8.7109375" style="48" bestFit="1" customWidth="1"/>
    <col min="251" max="251" width="0.85546875" style="48" customWidth="1"/>
    <col min="252" max="252" width="12.42578125" style="48" customWidth="1"/>
    <col min="253" max="253" width="10" style="48" customWidth="1"/>
    <col min="254" max="254" width="10.5703125" style="48" bestFit="1" customWidth="1"/>
    <col min="255" max="255" width="7.85546875" style="48" bestFit="1" customWidth="1"/>
    <col min="256" max="256" width="8.7109375" style="48" bestFit="1" customWidth="1"/>
    <col min="257" max="489" width="9.140625" style="48"/>
    <col min="490" max="490" width="12.85546875" style="48" customWidth="1"/>
    <col min="491" max="491" width="9.140625" style="48"/>
    <col min="492" max="492" width="0.85546875" style="48" customWidth="1"/>
    <col min="493" max="493" width="9.140625" style="48"/>
    <col min="494" max="494" width="0.85546875" style="48" customWidth="1"/>
    <col min="495" max="495" width="9.140625" style="48"/>
    <col min="496" max="496" width="1" style="48" customWidth="1"/>
    <col min="497" max="497" width="9.140625" style="48"/>
    <col min="498" max="498" width="1" style="48" customWidth="1"/>
    <col min="499" max="499" width="8.7109375" style="48" bestFit="1" customWidth="1"/>
    <col min="500" max="500" width="10.28515625" style="48" bestFit="1" customWidth="1"/>
    <col min="501" max="502" width="10.42578125" style="48" bestFit="1" customWidth="1"/>
    <col min="503" max="503" width="14" style="48" bestFit="1" customWidth="1"/>
    <col min="504" max="504" width="12" style="48" bestFit="1" customWidth="1"/>
    <col min="505" max="505" width="10.28515625" style="48" bestFit="1" customWidth="1"/>
    <col min="506" max="506" width="8.7109375" style="48" bestFit="1" customWidth="1"/>
    <col min="507" max="507" width="0.85546875" style="48" customWidth="1"/>
    <col min="508" max="508" width="12.42578125" style="48" customWidth="1"/>
    <col min="509" max="509" width="10" style="48" customWidth="1"/>
    <col min="510" max="510" width="10.5703125" style="48" bestFit="1" customWidth="1"/>
    <col min="511" max="511" width="7.85546875" style="48" bestFit="1" customWidth="1"/>
    <col min="512" max="512" width="8.7109375" style="48" bestFit="1" customWidth="1"/>
    <col min="513" max="745" width="9.140625" style="48"/>
    <col min="746" max="746" width="12.85546875" style="48" customWidth="1"/>
    <col min="747" max="747" width="9.140625" style="48"/>
    <col min="748" max="748" width="0.85546875" style="48" customWidth="1"/>
    <col min="749" max="749" width="9.140625" style="48"/>
    <col min="750" max="750" width="0.85546875" style="48" customWidth="1"/>
    <col min="751" max="751" width="9.140625" style="48"/>
    <col min="752" max="752" width="1" style="48" customWidth="1"/>
    <col min="753" max="753" width="9.140625" style="48"/>
    <col min="754" max="754" width="1" style="48" customWidth="1"/>
    <col min="755" max="755" width="8.7109375" style="48" bestFit="1" customWidth="1"/>
    <col min="756" max="756" width="10.28515625" style="48" bestFit="1" customWidth="1"/>
    <col min="757" max="758" width="10.42578125" style="48" bestFit="1" customWidth="1"/>
    <col min="759" max="759" width="14" style="48" bestFit="1" customWidth="1"/>
    <col min="760" max="760" width="12" style="48" bestFit="1" customWidth="1"/>
    <col min="761" max="761" width="10.28515625" style="48" bestFit="1" customWidth="1"/>
    <col min="762" max="762" width="8.7109375" style="48" bestFit="1" customWidth="1"/>
    <col min="763" max="763" width="0.85546875" style="48" customWidth="1"/>
    <col min="764" max="764" width="12.42578125" style="48" customWidth="1"/>
    <col min="765" max="765" width="10" style="48" customWidth="1"/>
    <col min="766" max="766" width="10.5703125" style="48" bestFit="1" customWidth="1"/>
    <col min="767" max="767" width="7.85546875" style="48" bestFit="1" customWidth="1"/>
    <col min="768" max="768" width="8.7109375" style="48" bestFit="1" customWidth="1"/>
    <col min="769" max="1001" width="9.140625" style="48"/>
    <col min="1002" max="1002" width="12.85546875" style="48" customWidth="1"/>
    <col min="1003" max="1003" width="9.140625" style="48"/>
    <col min="1004" max="1004" width="0.85546875" style="48" customWidth="1"/>
    <col min="1005" max="1005" width="9.140625" style="48"/>
    <col min="1006" max="1006" width="0.85546875" style="48" customWidth="1"/>
    <col min="1007" max="1007" width="9.140625" style="48"/>
    <col min="1008" max="1008" width="1" style="48" customWidth="1"/>
    <col min="1009" max="1009" width="9.140625" style="48"/>
    <col min="1010" max="1010" width="1" style="48" customWidth="1"/>
    <col min="1011" max="1011" width="8.7109375" style="48" bestFit="1" customWidth="1"/>
    <col min="1012" max="1012" width="10.28515625" style="48" bestFit="1" customWidth="1"/>
    <col min="1013" max="1014" width="10.42578125" style="48" bestFit="1" customWidth="1"/>
    <col min="1015" max="1015" width="14" style="48" bestFit="1" customWidth="1"/>
    <col min="1016" max="1016" width="12" style="48" bestFit="1" customWidth="1"/>
    <col min="1017" max="1017" width="10.28515625" style="48" bestFit="1" customWidth="1"/>
    <col min="1018" max="1018" width="8.7109375" style="48" bestFit="1" customWidth="1"/>
    <col min="1019" max="1019" width="0.85546875" style="48" customWidth="1"/>
    <col min="1020" max="1020" width="12.42578125" style="48" customWidth="1"/>
    <col min="1021" max="1021" width="10" style="48" customWidth="1"/>
    <col min="1022" max="1022" width="10.5703125" style="48" bestFit="1" customWidth="1"/>
    <col min="1023" max="1023" width="7.85546875" style="48" bestFit="1" customWidth="1"/>
    <col min="1024" max="1024" width="8.7109375" style="48" bestFit="1" customWidth="1"/>
    <col min="1025" max="1257" width="9.140625" style="48"/>
    <col min="1258" max="1258" width="12.85546875" style="48" customWidth="1"/>
    <col min="1259" max="1259" width="9.140625" style="48"/>
    <col min="1260" max="1260" width="0.85546875" style="48" customWidth="1"/>
    <col min="1261" max="1261" width="9.140625" style="48"/>
    <col min="1262" max="1262" width="0.85546875" style="48" customWidth="1"/>
    <col min="1263" max="1263" width="9.140625" style="48"/>
    <col min="1264" max="1264" width="1" style="48" customWidth="1"/>
    <col min="1265" max="1265" width="9.140625" style="48"/>
    <col min="1266" max="1266" width="1" style="48" customWidth="1"/>
    <col min="1267" max="1267" width="8.7109375" style="48" bestFit="1" customWidth="1"/>
    <col min="1268" max="1268" width="10.28515625" style="48" bestFit="1" customWidth="1"/>
    <col min="1269" max="1270" width="10.42578125" style="48" bestFit="1" customWidth="1"/>
    <col min="1271" max="1271" width="14" style="48" bestFit="1" customWidth="1"/>
    <col min="1272" max="1272" width="12" style="48" bestFit="1" customWidth="1"/>
    <col min="1273" max="1273" width="10.28515625" style="48" bestFit="1" customWidth="1"/>
    <col min="1274" max="1274" width="8.7109375" style="48" bestFit="1" customWidth="1"/>
    <col min="1275" max="1275" width="0.85546875" style="48" customWidth="1"/>
    <col min="1276" max="1276" width="12.42578125" style="48" customWidth="1"/>
    <col min="1277" max="1277" width="10" style="48" customWidth="1"/>
    <col min="1278" max="1278" width="10.5703125" style="48" bestFit="1" customWidth="1"/>
    <col min="1279" max="1279" width="7.85546875" style="48" bestFit="1" customWidth="1"/>
    <col min="1280" max="1280" width="8.7109375" style="48" bestFit="1" customWidth="1"/>
    <col min="1281" max="1513" width="9.140625" style="48"/>
    <col min="1514" max="1514" width="12.85546875" style="48" customWidth="1"/>
    <col min="1515" max="1515" width="9.140625" style="48"/>
    <col min="1516" max="1516" width="0.85546875" style="48" customWidth="1"/>
    <col min="1517" max="1517" width="9.140625" style="48"/>
    <col min="1518" max="1518" width="0.85546875" style="48" customWidth="1"/>
    <col min="1519" max="1519" width="9.140625" style="48"/>
    <col min="1520" max="1520" width="1" style="48" customWidth="1"/>
    <col min="1521" max="1521" width="9.140625" style="48"/>
    <col min="1522" max="1522" width="1" style="48" customWidth="1"/>
    <col min="1523" max="1523" width="8.7109375" style="48" bestFit="1" customWidth="1"/>
    <col min="1524" max="1524" width="10.28515625" style="48" bestFit="1" customWidth="1"/>
    <col min="1525" max="1526" width="10.42578125" style="48" bestFit="1" customWidth="1"/>
    <col min="1527" max="1527" width="14" style="48" bestFit="1" customWidth="1"/>
    <col min="1528" max="1528" width="12" style="48" bestFit="1" customWidth="1"/>
    <col min="1529" max="1529" width="10.28515625" style="48" bestFit="1" customWidth="1"/>
    <col min="1530" max="1530" width="8.7109375" style="48" bestFit="1" customWidth="1"/>
    <col min="1531" max="1531" width="0.85546875" style="48" customWidth="1"/>
    <col min="1532" max="1532" width="12.42578125" style="48" customWidth="1"/>
    <col min="1533" max="1533" width="10" style="48" customWidth="1"/>
    <col min="1534" max="1534" width="10.5703125" style="48" bestFit="1" customWidth="1"/>
    <col min="1535" max="1535" width="7.85546875" style="48" bestFit="1" customWidth="1"/>
    <col min="1536" max="1536" width="8.7109375" style="48" bestFit="1" customWidth="1"/>
    <col min="1537" max="1769" width="9.140625" style="48"/>
    <col min="1770" max="1770" width="12.85546875" style="48" customWidth="1"/>
    <col min="1771" max="1771" width="9.140625" style="48"/>
    <col min="1772" max="1772" width="0.85546875" style="48" customWidth="1"/>
    <col min="1773" max="1773" width="9.140625" style="48"/>
    <col min="1774" max="1774" width="0.85546875" style="48" customWidth="1"/>
    <col min="1775" max="1775" width="9.140625" style="48"/>
    <col min="1776" max="1776" width="1" style="48" customWidth="1"/>
    <col min="1777" max="1777" width="9.140625" style="48"/>
    <col min="1778" max="1778" width="1" style="48" customWidth="1"/>
    <col min="1779" max="1779" width="8.7109375" style="48" bestFit="1" customWidth="1"/>
    <col min="1780" max="1780" width="10.28515625" style="48" bestFit="1" customWidth="1"/>
    <col min="1781" max="1782" width="10.42578125" style="48" bestFit="1" customWidth="1"/>
    <col min="1783" max="1783" width="14" style="48" bestFit="1" customWidth="1"/>
    <col min="1784" max="1784" width="12" style="48" bestFit="1" customWidth="1"/>
    <col min="1785" max="1785" width="10.28515625" style="48" bestFit="1" customWidth="1"/>
    <col min="1786" max="1786" width="8.7109375" style="48" bestFit="1" customWidth="1"/>
    <col min="1787" max="1787" width="0.85546875" style="48" customWidth="1"/>
    <col min="1788" max="1788" width="12.42578125" style="48" customWidth="1"/>
    <col min="1789" max="1789" width="10" style="48" customWidth="1"/>
    <col min="1790" max="1790" width="10.5703125" style="48" bestFit="1" customWidth="1"/>
    <col min="1791" max="1791" width="7.85546875" style="48" bestFit="1" customWidth="1"/>
    <col min="1792" max="1792" width="8.7109375" style="48" bestFit="1" customWidth="1"/>
    <col min="1793" max="2025" width="9.140625" style="48"/>
    <col min="2026" max="2026" width="12.85546875" style="48" customWidth="1"/>
    <col min="2027" max="2027" width="9.140625" style="48"/>
    <col min="2028" max="2028" width="0.85546875" style="48" customWidth="1"/>
    <col min="2029" max="2029" width="9.140625" style="48"/>
    <col min="2030" max="2030" width="0.85546875" style="48" customWidth="1"/>
    <col min="2031" max="2031" width="9.140625" style="48"/>
    <col min="2032" max="2032" width="1" style="48" customWidth="1"/>
    <col min="2033" max="2033" width="9.140625" style="48"/>
    <col min="2034" max="2034" width="1" style="48" customWidth="1"/>
    <col min="2035" max="2035" width="8.7109375" style="48" bestFit="1" customWidth="1"/>
    <col min="2036" max="2036" width="10.28515625" style="48" bestFit="1" customWidth="1"/>
    <col min="2037" max="2038" width="10.42578125" style="48" bestFit="1" customWidth="1"/>
    <col min="2039" max="2039" width="14" style="48" bestFit="1" customWidth="1"/>
    <col min="2040" max="2040" width="12" style="48" bestFit="1" customWidth="1"/>
    <col min="2041" max="2041" width="10.28515625" style="48" bestFit="1" customWidth="1"/>
    <col min="2042" max="2042" width="8.7109375" style="48" bestFit="1" customWidth="1"/>
    <col min="2043" max="2043" width="0.85546875" style="48" customWidth="1"/>
    <col min="2044" max="2044" width="12.42578125" style="48" customWidth="1"/>
    <col min="2045" max="2045" width="10" style="48" customWidth="1"/>
    <col min="2046" max="2046" width="10.5703125" style="48" bestFit="1" customWidth="1"/>
    <col min="2047" max="2047" width="7.85546875" style="48" bestFit="1" customWidth="1"/>
    <col min="2048" max="2048" width="8.7109375" style="48" bestFit="1" customWidth="1"/>
    <col min="2049" max="2281" width="9.140625" style="48"/>
    <col min="2282" max="2282" width="12.85546875" style="48" customWidth="1"/>
    <col min="2283" max="2283" width="9.140625" style="48"/>
    <col min="2284" max="2284" width="0.85546875" style="48" customWidth="1"/>
    <col min="2285" max="2285" width="9.140625" style="48"/>
    <col min="2286" max="2286" width="0.85546875" style="48" customWidth="1"/>
    <col min="2287" max="2287" width="9.140625" style="48"/>
    <col min="2288" max="2288" width="1" style="48" customWidth="1"/>
    <col min="2289" max="2289" width="9.140625" style="48"/>
    <col min="2290" max="2290" width="1" style="48" customWidth="1"/>
    <col min="2291" max="2291" width="8.7109375" style="48" bestFit="1" customWidth="1"/>
    <col min="2292" max="2292" width="10.28515625" style="48" bestFit="1" customWidth="1"/>
    <col min="2293" max="2294" width="10.42578125" style="48" bestFit="1" customWidth="1"/>
    <col min="2295" max="2295" width="14" style="48" bestFit="1" customWidth="1"/>
    <col min="2296" max="2296" width="12" style="48" bestFit="1" customWidth="1"/>
    <col min="2297" max="2297" width="10.28515625" style="48" bestFit="1" customWidth="1"/>
    <col min="2298" max="2298" width="8.7109375" style="48" bestFit="1" customWidth="1"/>
    <col min="2299" max="2299" width="0.85546875" style="48" customWidth="1"/>
    <col min="2300" max="2300" width="12.42578125" style="48" customWidth="1"/>
    <col min="2301" max="2301" width="10" style="48" customWidth="1"/>
    <col min="2302" max="2302" width="10.5703125" style="48" bestFit="1" customWidth="1"/>
    <col min="2303" max="2303" width="7.85546875" style="48" bestFit="1" customWidth="1"/>
    <col min="2304" max="2304" width="8.7109375" style="48" bestFit="1" customWidth="1"/>
    <col min="2305" max="2537" width="9.140625" style="48"/>
    <col min="2538" max="2538" width="12.85546875" style="48" customWidth="1"/>
    <col min="2539" max="2539" width="9.140625" style="48"/>
    <col min="2540" max="2540" width="0.85546875" style="48" customWidth="1"/>
    <col min="2541" max="2541" width="9.140625" style="48"/>
    <col min="2542" max="2542" width="0.85546875" style="48" customWidth="1"/>
    <col min="2543" max="2543" width="9.140625" style="48"/>
    <col min="2544" max="2544" width="1" style="48" customWidth="1"/>
    <col min="2545" max="2545" width="9.140625" style="48"/>
    <col min="2546" max="2546" width="1" style="48" customWidth="1"/>
    <col min="2547" max="2547" width="8.7109375" style="48" bestFit="1" customWidth="1"/>
    <col min="2548" max="2548" width="10.28515625" style="48" bestFit="1" customWidth="1"/>
    <col min="2549" max="2550" width="10.42578125" style="48" bestFit="1" customWidth="1"/>
    <col min="2551" max="2551" width="14" style="48" bestFit="1" customWidth="1"/>
    <col min="2552" max="2552" width="12" style="48" bestFit="1" customWidth="1"/>
    <col min="2553" max="2553" width="10.28515625" style="48" bestFit="1" customWidth="1"/>
    <col min="2554" max="2554" width="8.7109375" style="48" bestFit="1" customWidth="1"/>
    <col min="2555" max="2555" width="0.85546875" style="48" customWidth="1"/>
    <col min="2556" max="2556" width="12.42578125" style="48" customWidth="1"/>
    <col min="2557" max="2557" width="10" style="48" customWidth="1"/>
    <col min="2558" max="2558" width="10.5703125" style="48" bestFit="1" customWidth="1"/>
    <col min="2559" max="2559" width="7.85546875" style="48" bestFit="1" customWidth="1"/>
    <col min="2560" max="2560" width="8.7109375" style="48" bestFit="1" customWidth="1"/>
    <col min="2561" max="2793" width="9.140625" style="48"/>
    <col min="2794" max="2794" width="12.85546875" style="48" customWidth="1"/>
    <col min="2795" max="2795" width="9.140625" style="48"/>
    <col min="2796" max="2796" width="0.85546875" style="48" customWidth="1"/>
    <col min="2797" max="2797" width="9.140625" style="48"/>
    <col min="2798" max="2798" width="0.85546875" style="48" customWidth="1"/>
    <col min="2799" max="2799" width="9.140625" style="48"/>
    <col min="2800" max="2800" width="1" style="48" customWidth="1"/>
    <col min="2801" max="2801" width="9.140625" style="48"/>
    <col min="2802" max="2802" width="1" style="48" customWidth="1"/>
    <col min="2803" max="2803" width="8.7109375" style="48" bestFit="1" customWidth="1"/>
    <col min="2804" max="2804" width="10.28515625" style="48" bestFit="1" customWidth="1"/>
    <col min="2805" max="2806" width="10.42578125" style="48" bestFit="1" customWidth="1"/>
    <col min="2807" max="2807" width="14" style="48" bestFit="1" customWidth="1"/>
    <col min="2808" max="2808" width="12" style="48" bestFit="1" customWidth="1"/>
    <col min="2809" max="2809" width="10.28515625" style="48" bestFit="1" customWidth="1"/>
    <col min="2810" max="2810" width="8.7109375" style="48" bestFit="1" customWidth="1"/>
    <col min="2811" max="2811" width="0.85546875" style="48" customWidth="1"/>
    <col min="2812" max="2812" width="12.42578125" style="48" customWidth="1"/>
    <col min="2813" max="2813" width="10" style="48" customWidth="1"/>
    <col min="2814" max="2814" width="10.5703125" style="48" bestFit="1" customWidth="1"/>
    <col min="2815" max="2815" width="7.85546875" style="48" bestFit="1" customWidth="1"/>
    <col min="2816" max="2816" width="8.7109375" style="48" bestFit="1" customWidth="1"/>
    <col min="2817" max="3049" width="9.140625" style="48"/>
    <col min="3050" max="3050" width="12.85546875" style="48" customWidth="1"/>
    <col min="3051" max="3051" width="9.140625" style="48"/>
    <col min="3052" max="3052" width="0.85546875" style="48" customWidth="1"/>
    <col min="3053" max="3053" width="9.140625" style="48"/>
    <col min="3054" max="3054" width="0.85546875" style="48" customWidth="1"/>
    <col min="3055" max="3055" width="9.140625" style="48"/>
    <col min="3056" max="3056" width="1" style="48" customWidth="1"/>
    <col min="3057" max="3057" width="9.140625" style="48"/>
    <col min="3058" max="3058" width="1" style="48" customWidth="1"/>
    <col min="3059" max="3059" width="8.7109375" style="48" bestFit="1" customWidth="1"/>
    <col min="3060" max="3060" width="10.28515625" style="48" bestFit="1" customWidth="1"/>
    <col min="3061" max="3062" width="10.42578125" style="48" bestFit="1" customWidth="1"/>
    <col min="3063" max="3063" width="14" style="48" bestFit="1" customWidth="1"/>
    <col min="3064" max="3064" width="12" style="48" bestFit="1" customWidth="1"/>
    <col min="3065" max="3065" width="10.28515625" style="48" bestFit="1" customWidth="1"/>
    <col min="3066" max="3066" width="8.7109375" style="48" bestFit="1" customWidth="1"/>
    <col min="3067" max="3067" width="0.85546875" style="48" customWidth="1"/>
    <col min="3068" max="3068" width="12.42578125" style="48" customWidth="1"/>
    <col min="3069" max="3069" width="10" style="48" customWidth="1"/>
    <col min="3070" max="3070" width="10.5703125" style="48" bestFit="1" customWidth="1"/>
    <col min="3071" max="3071" width="7.85546875" style="48" bestFit="1" customWidth="1"/>
    <col min="3072" max="3072" width="8.7109375" style="48" bestFit="1" customWidth="1"/>
    <col min="3073" max="3305" width="9.140625" style="48"/>
    <col min="3306" max="3306" width="12.85546875" style="48" customWidth="1"/>
    <col min="3307" max="3307" width="9.140625" style="48"/>
    <col min="3308" max="3308" width="0.85546875" style="48" customWidth="1"/>
    <col min="3309" max="3309" width="9.140625" style="48"/>
    <col min="3310" max="3310" width="0.85546875" style="48" customWidth="1"/>
    <col min="3311" max="3311" width="9.140625" style="48"/>
    <col min="3312" max="3312" width="1" style="48" customWidth="1"/>
    <col min="3313" max="3313" width="9.140625" style="48"/>
    <col min="3314" max="3314" width="1" style="48" customWidth="1"/>
    <col min="3315" max="3315" width="8.7109375" style="48" bestFit="1" customWidth="1"/>
    <col min="3316" max="3316" width="10.28515625" style="48" bestFit="1" customWidth="1"/>
    <col min="3317" max="3318" width="10.42578125" style="48" bestFit="1" customWidth="1"/>
    <col min="3319" max="3319" width="14" style="48" bestFit="1" customWidth="1"/>
    <col min="3320" max="3320" width="12" style="48" bestFit="1" customWidth="1"/>
    <col min="3321" max="3321" width="10.28515625" style="48" bestFit="1" customWidth="1"/>
    <col min="3322" max="3322" width="8.7109375" style="48" bestFit="1" customWidth="1"/>
    <col min="3323" max="3323" width="0.85546875" style="48" customWidth="1"/>
    <col min="3324" max="3324" width="12.42578125" style="48" customWidth="1"/>
    <col min="3325" max="3325" width="10" style="48" customWidth="1"/>
    <col min="3326" max="3326" width="10.5703125" style="48" bestFit="1" customWidth="1"/>
    <col min="3327" max="3327" width="7.85546875" style="48" bestFit="1" customWidth="1"/>
    <col min="3328" max="3328" width="8.7109375" style="48" bestFit="1" customWidth="1"/>
    <col min="3329" max="3561" width="9.140625" style="48"/>
    <col min="3562" max="3562" width="12.85546875" style="48" customWidth="1"/>
    <col min="3563" max="3563" width="9.140625" style="48"/>
    <col min="3564" max="3564" width="0.85546875" style="48" customWidth="1"/>
    <col min="3565" max="3565" width="9.140625" style="48"/>
    <col min="3566" max="3566" width="0.85546875" style="48" customWidth="1"/>
    <col min="3567" max="3567" width="9.140625" style="48"/>
    <col min="3568" max="3568" width="1" style="48" customWidth="1"/>
    <col min="3569" max="3569" width="9.140625" style="48"/>
    <col min="3570" max="3570" width="1" style="48" customWidth="1"/>
    <col min="3571" max="3571" width="8.7109375" style="48" bestFit="1" customWidth="1"/>
    <col min="3572" max="3572" width="10.28515625" style="48" bestFit="1" customWidth="1"/>
    <col min="3573" max="3574" width="10.42578125" style="48" bestFit="1" customWidth="1"/>
    <col min="3575" max="3575" width="14" style="48" bestFit="1" customWidth="1"/>
    <col min="3576" max="3576" width="12" style="48" bestFit="1" customWidth="1"/>
    <col min="3577" max="3577" width="10.28515625" style="48" bestFit="1" customWidth="1"/>
    <col min="3578" max="3578" width="8.7109375" style="48" bestFit="1" customWidth="1"/>
    <col min="3579" max="3579" width="0.85546875" style="48" customWidth="1"/>
    <col min="3580" max="3580" width="12.42578125" style="48" customWidth="1"/>
    <col min="3581" max="3581" width="10" style="48" customWidth="1"/>
    <col min="3582" max="3582" width="10.5703125" style="48" bestFit="1" customWidth="1"/>
    <col min="3583" max="3583" width="7.85546875" style="48" bestFit="1" customWidth="1"/>
    <col min="3584" max="3584" width="8.7109375" style="48" bestFit="1" customWidth="1"/>
    <col min="3585" max="3817" width="9.140625" style="48"/>
    <col min="3818" max="3818" width="12.85546875" style="48" customWidth="1"/>
    <col min="3819" max="3819" width="9.140625" style="48"/>
    <col min="3820" max="3820" width="0.85546875" style="48" customWidth="1"/>
    <col min="3821" max="3821" width="9.140625" style="48"/>
    <col min="3822" max="3822" width="0.85546875" style="48" customWidth="1"/>
    <col min="3823" max="3823" width="9.140625" style="48"/>
    <col min="3824" max="3824" width="1" style="48" customWidth="1"/>
    <col min="3825" max="3825" width="9.140625" style="48"/>
    <col min="3826" max="3826" width="1" style="48" customWidth="1"/>
    <col min="3827" max="3827" width="8.7109375" style="48" bestFit="1" customWidth="1"/>
    <col min="3828" max="3828" width="10.28515625" style="48" bestFit="1" customWidth="1"/>
    <col min="3829" max="3830" width="10.42578125" style="48" bestFit="1" customWidth="1"/>
    <col min="3831" max="3831" width="14" style="48" bestFit="1" customWidth="1"/>
    <col min="3832" max="3832" width="12" style="48" bestFit="1" customWidth="1"/>
    <col min="3833" max="3833" width="10.28515625" style="48" bestFit="1" customWidth="1"/>
    <col min="3834" max="3834" width="8.7109375" style="48" bestFit="1" customWidth="1"/>
    <col min="3835" max="3835" width="0.85546875" style="48" customWidth="1"/>
    <col min="3836" max="3836" width="12.42578125" style="48" customWidth="1"/>
    <col min="3837" max="3837" width="10" style="48" customWidth="1"/>
    <col min="3838" max="3838" width="10.5703125" style="48" bestFit="1" customWidth="1"/>
    <col min="3839" max="3839" width="7.85546875" style="48" bestFit="1" customWidth="1"/>
    <col min="3840" max="3840" width="8.7109375" style="48" bestFit="1" customWidth="1"/>
    <col min="3841" max="4073" width="9.140625" style="48"/>
    <col min="4074" max="4074" width="12.85546875" style="48" customWidth="1"/>
    <col min="4075" max="4075" width="9.140625" style="48"/>
    <col min="4076" max="4076" width="0.85546875" style="48" customWidth="1"/>
    <col min="4077" max="4077" width="9.140625" style="48"/>
    <col min="4078" max="4078" width="0.85546875" style="48" customWidth="1"/>
    <col min="4079" max="4079" width="9.140625" style="48"/>
    <col min="4080" max="4080" width="1" style="48" customWidth="1"/>
    <col min="4081" max="4081" width="9.140625" style="48"/>
    <col min="4082" max="4082" width="1" style="48" customWidth="1"/>
    <col min="4083" max="4083" width="8.7109375" style="48" bestFit="1" customWidth="1"/>
    <col min="4084" max="4084" width="10.28515625" style="48" bestFit="1" customWidth="1"/>
    <col min="4085" max="4086" width="10.42578125" style="48" bestFit="1" customWidth="1"/>
    <col min="4087" max="4087" width="14" style="48" bestFit="1" customWidth="1"/>
    <col min="4088" max="4088" width="12" style="48" bestFit="1" customWidth="1"/>
    <col min="4089" max="4089" width="10.28515625" style="48" bestFit="1" customWidth="1"/>
    <col min="4090" max="4090" width="8.7109375" style="48" bestFit="1" customWidth="1"/>
    <col min="4091" max="4091" width="0.85546875" style="48" customWidth="1"/>
    <col min="4092" max="4092" width="12.42578125" style="48" customWidth="1"/>
    <col min="4093" max="4093" width="10" style="48" customWidth="1"/>
    <col min="4094" max="4094" width="10.5703125" style="48" bestFit="1" customWidth="1"/>
    <col min="4095" max="4095" width="7.85546875" style="48" bestFit="1" customWidth="1"/>
    <col min="4096" max="4096" width="8.7109375" style="48" bestFit="1" customWidth="1"/>
    <col min="4097" max="4329" width="9.140625" style="48"/>
    <col min="4330" max="4330" width="12.85546875" style="48" customWidth="1"/>
    <col min="4331" max="4331" width="9.140625" style="48"/>
    <col min="4332" max="4332" width="0.85546875" style="48" customWidth="1"/>
    <col min="4333" max="4333" width="9.140625" style="48"/>
    <col min="4334" max="4334" width="0.85546875" style="48" customWidth="1"/>
    <col min="4335" max="4335" width="9.140625" style="48"/>
    <col min="4336" max="4336" width="1" style="48" customWidth="1"/>
    <col min="4337" max="4337" width="9.140625" style="48"/>
    <col min="4338" max="4338" width="1" style="48" customWidth="1"/>
    <col min="4339" max="4339" width="8.7109375" style="48" bestFit="1" customWidth="1"/>
    <col min="4340" max="4340" width="10.28515625" style="48" bestFit="1" customWidth="1"/>
    <col min="4341" max="4342" width="10.42578125" style="48" bestFit="1" customWidth="1"/>
    <col min="4343" max="4343" width="14" style="48" bestFit="1" customWidth="1"/>
    <col min="4344" max="4344" width="12" style="48" bestFit="1" customWidth="1"/>
    <col min="4345" max="4345" width="10.28515625" style="48" bestFit="1" customWidth="1"/>
    <col min="4346" max="4346" width="8.7109375" style="48" bestFit="1" customWidth="1"/>
    <col min="4347" max="4347" width="0.85546875" style="48" customWidth="1"/>
    <col min="4348" max="4348" width="12.42578125" style="48" customWidth="1"/>
    <col min="4349" max="4349" width="10" style="48" customWidth="1"/>
    <col min="4350" max="4350" width="10.5703125" style="48" bestFit="1" customWidth="1"/>
    <col min="4351" max="4351" width="7.85546875" style="48" bestFit="1" customWidth="1"/>
    <col min="4352" max="4352" width="8.7109375" style="48" bestFit="1" customWidth="1"/>
    <col min="4353" max="4585" width="9.140625" style="48"/>
    <col min="4586" max="4586" width="12.85546875" style="48" customWidth="1"/>
    <col min="4587" max="4587" width="9.140625" style="48"/>
    <col min="4588" max="4588" width="0.85546875" style="48" customWidth="1"/>
    <col min="4589" max="4589" width="9.140625" style="48"/>
    <col min="4590" max="4590" width="0.85546875" style="48" customWidth="1"/>
    <col min="4591" max="4591" width="9.140625" style="48"/>
    <col min="4592" max="4592" width="1" style="48" customWidth="1"/>
    <col min="4593" max="4593" width="9.140625" style="48"/>
    <col min="4594" max="4594" width="1" style="48" customWidth="1"/>
    <col min="4595" max="4595" width="8.7109375" style="48" bestFit="1" customWidth="1"/>
    <col min="4596" max="4596" width="10.28515625" style="48" bestFit="1" customWidth="1"/>
    <col min="4597" max="4598" width="10.42578125" style="48" bestFit="1" customWidth="1"/>
    <col min="4599" max="4599" width="14" style="48" bestFit="1" customWidth="1"/>
    <col min="4600" max="4600" width="12" style="48" bestFit="1" customWidth="1"/>
    <col min="4601" max="4601" width="10.28515625" style="48" bestFit="1" customWidth="1"/>
    <col min="4602" max="4602" width="8.7109375" style="48" bestFit="1" customWidth="1"/>
    <col min="4603" max="4603" width="0.85546875" style="48" customWidth="1"/>
    <col min="4604" max="4604" width="12.42578125" style="48" customWidth="1"/>
    <col min="4605" max="4605" width="10" style="48" customWidth="1"/>
    <col min="4606" max="4606" width="10.5703125" style="48" bestFit="1" customWidth="1"/>
    <col min="4607" max="4607" width="7.85546875" style="48" bestFit="1" customWidth="1"/>
    <col min="4608" max="4608" width="8.7109375" style="48" bestFit="1" customWidth="1"/>
    <col min="4609" max="4841" width="9.140625" style="48"/>
    <col min="4842" max="4842" width="12.85546875" style="48" customWidth="1"/>
    <col min="4843" max="4843" width="9.140625" style="48"/>
    <col min="4844" max="4844" width="0.85546875" style="48" customWidth="1"/>
    <col min="4845" max="4845" width="9.140625" style="48"/>
    <col min="4846" max="4846" width="0.85546875" style="48" customWidth="1"/>
    <col min="4847" max="4847" width="9.140625" style="48"/>
    <col min="4848" max="4848" width="1" style="48" customWidth="1"/>
    <col min="4849" max="4849" width="9.140625" style="48"/>
    <col min="4850" max="4850" width="1" style="48" customWidth="1"/>
    <col min="4851" max="4851" width="8.7109375" style="48" bestFit="1" customWidth="1"/>
    <col min="4852" max="4852" width="10.28515625" style="48" bestFit="1" customWidth="1"/>
    <col min="4853" max="4854" width="10.42578125" style="48" bestFit="1" customWidth="1"/>
    <col min="4855" max="4855" width="14" style="48" bestFit="1" customWidth="1"/>
    <col min="4856" max="4856" width="12" style="48" bestFit="1" customWidth="1"/>
    <col min="4857" max="4857" width="10.28515625" style="48" bestFit="1" customWidth="1"/>
    <col min="4858" max="4858" width="8.7109375" style="48" bestFit="1" customWidth="1"/>
    <col min="4859" max="4859" width="0.85546875" style="48" customWidth="1"/>
    <col min="4860" max="4860" width="12.42578125" style="48" customWidth="1"/>
    <col min="4861" max="4861" width="10" style="48" customWidth="1"/>
    <col min="4862" max="4862" width="10.5703125" style="48" bestFit="1" customWidth="1"/>
    <col min="4863" max="4863" width="7.85546875" style="48" bestFit="1" customWidth="1"/>
    <col min="4864" max="4864" width="8.7109375" style="48" bestFit="1" customWidth="1"/>
    <col min="4865" max="5097" width="9.140625" style="48"/>
    <col min="5098" max="5098" width="12.85546875" style="48" customWidth="1"/>
    <col min="5099" max="5099" width="9.140625" style="48"/>
    <col min="5100" max="5100" width="0.85546875" style="48" customWidth="1"/>
    <col min="5101" max="5101" width="9.140625" style="48"/>
    <col min="5102" max="5102" width="0.85546875" style="48" customWidth="1"/>
    <col min="5103" max="5103" width="9.140625" style="48"/>
    <col min="5104" max="5104" width="1" style="48" customWidth="1"/>
    <col min="5105" max="5105" width="9.140625" style="48"/>
    <col min="5106" max="5106" width="1" style="48" customWidth="1"/>
    <col min="5107" max="5107" width="8.7109375" style="48" bestFit="1" customWidth="1"/>
    <col min="5108" max="5108" width="10.28515625" style="48" bestFit="1" customWidth="1"/>
    <col min="5109" max="5110" width="10.42578125" style="48" bestFit="1" customWidth="1"/>
    <col min="5111" max="5111" width="14" style="48" bestFit="1" customWidth="1"/>
    <col min="5112" max="5112" width="12" style="48" bestFit="1" customWidth="1"/>
    <col min="5113" max="5113" width="10.28515625" style="48" bestFit="1" customWidth="1"/>
    <col min="5114" max="5114" width="8.7109375" style="48" bestFit="1" customWidth="1"/>
    <col min="5115" max="5115" width="0.85546875" style="48" customWidth="1"/>
    <col min="5116" max="5116" width="12.42578125" style="48" customWidth="1"/>
    <col min="5117" max="5117" width="10" style="48" customWidth="1"/>
    <col min="5118" max="5118" width="10.5703125" style="48" bestFit="1" customWidth="1"/>
    <col min="5119" max="5119" width="7.85546875" style="48" bestFit="1" customWidth="1"/>
    <col min="5120" max="5120" width="8.7109375" style="48" bestFit="1" customWidth="1"/>
    <col min="5121" max="5353" width="9.140625" style="48"/>
    <col min="5354" max="5354" width="12.85546875" style="48" customWidth="1"/>
    <col min="5355" max="5355" width="9.140625" style="48"/>
    <col min="5356" max="5356" width="0.85546875" style="48" customWidth="1"/>
    <col min="5357" max="5357" width="9.140625" style="48"/>
    <col min="5358" max="5358" width="0.85546875" style="48" customWidth="1"/>
    <col min="5359" max="5359" width="9.140625" style="48"/>
    <col min="5360" max="5360" width="1" style="48" customWidth="1"/>
    <col min="5361" max="5361" width="9.140625" style="48"/>
    <col min="5362" max="5362" width="1" style="48" customWidth="1"/>
    <col min="5363" max="5363" width="8.7109375" style="48" bestFit="1" customWidth="1"/>
    <col min="5364" max="5364" width="10.28515625" style="48" bestFit="1" customWidth="1"/>
    <col min="5365" max="5366" width="10.42578125" style="48" bestFit="1" customWidth="1"/>
    <col min="5367" max="5367" width="14" style="48" bestFit="1" customWidth="1"/>
    <col min="5368" max="5368" width="12" style="48" bestFit="1" customWidth="1"/>
    <col min="5369" max="5369" width="10.28515625" style="48" bestFit="1" customWidth="1"/>
    <col min="5370" max="5370" width="8.7109375" style="48" bestFit="1" customWidth="1"/>
    <col min="5371" max="5371" width="0.85546875" style="48" customWidth="1"/>
    <col min="5372" max="5372" width="12.42578125" style="48" customWidth="1"/>
    <col min="5373" max="5373" width="10" style="48" customWidth="1"/>
    <col min="5374" max="5374" width="10.5703125" style="48" bestFit="1" customWidth="1"/>
    <col min="5375" max="5375" width="7.85546875" style="48" bestFit="1" customWidth="1"/>
    <col min="5376" max="5376" width="8.7109375" style="48" bestFit="1" customWidth="1"/>
    <col min="5377" max="5609" width="9.140625" style="48"/>
    <col min="5610" max="5610" width="12.85546875" style="48" customWidth="1"/>
    <col min="5611" max="5611" width="9.140625" style="48"/>
    <col min="5612" max="5612" width="0.85546875" style="48" customWidth="1"/>
    <col min="5613" max="5613" width="9.140625" style="48"/>
    <col min="5614" max="5614" width="0.85546875" style="48" customWidth="1"/>
    <col min="5615" max="5615" width="9.140625" style="48"/>
    <col min="5616" max="5616" width="1" style="48" customWidth="1"/>
    <col min="5617" max="5617" width="9.140625" style="48"/>
    <col min="5618" max="5618" width="1" style="48" customWidth="1"/>
    <col min="5619" max="5619" width="8.7109375" style="48" bestFit="1" customWidth="1"/>
    <col min="5620" max="5620" width="10.28515625" style="48" bestFit="1" customWidth="1"/>
    <col min="5621" max="5622" width="10.42578125" style="48" bestFit="1" customWidth="1"/>
    <col min="5623" max="5623" width="14" style="48" bestFit="1" customWidth="1"/>
    <col min="5624" max="5624" width="12" style="48" bestFit="1" customWidth="1"/>
    <col min="5625" max="5625" width="10.28515625" style="48" bestFit="1" customWidth="1"/>
    <col min="5626" max="5626" width="8.7109375" style="48" bestFit="1" customWidth="1"/>
    <col min="5627" max="5627" width="0.85546875" style="48" customWidth="1"/>
    <col min="5628" max="5628" width="12.42578125" style="48" customWidth="1"/>
    <col min="5629" max="5629" width="10" style="48" customWidth="1"/>
    <col min="5630" max="5630" width="10.5703125" style="48" bestFit="1" customWidth="1"/>
    <col min="5631" max="5631" width="7.85546875" style="48" bestFit="1" customWidth="1"/>
    <col min="5632" max="5632" width="8.7109375" style="48" bestFit="1" customWidth="1"/>
    <col min="5633" max="5865" width="9.140625" style="48"/>
    <col min="5866" max="5866" width="12.85546875" style="48" customWidth="1"/>
    <col min="5867" max="5867" width="9.140625" style="48"/>
    <col min="5868" max="5868" width="0.85546875" style="48" customWidth="1"/>
    <col min="5869" max="5869" width="9.140625" style="48"/>
    <col min="5870" max="5870" width="0.85546875" style="48" customWidth="1"/>
    <col min="5871" max="5871" width="9.140625" style="48"/>
    <col min="5872" max="5872" width="1" style="48" customWidth="1"/>
    <col min="5873" max="5873" width="9.140625" style="48"/>
    <col min="5874" max="5874" width="1" style="48" customWidth="1"/>
    <col min="5875" max="5875" width="8.7109375" style="48" bestFit="1" customWidth="1"/>
    <col min="5876" max="5876" width="10.28515625" style="48" bestFit="1" customWidth="1"/>
    <col min="5877" max="5878" width="10.42578125" style="48" bestFit="1" customWidth="1"/>
    <col min="5879" max="5879" width="14" style="48" bestFit="1" customWidth="1"/>
    <col min="5880" max="5880" width="12" style="48" bestFit="1" customWidth="1"/>
    <col min="5881" max="5881" width="10.28515625" style="48" bestFit="1" customWidth="1"/>
    <col min="5882" max="5882" width="8.7109375" style="48" bestFit="1" customWidth="1"/>
    <col min="5883" max="5883" width="0.85546875" style="48" customWidth="1"/>
    <col min="5884" max="5884" width="12.42578125" style="48" customWidth="1"/>
    <col min="5885" max="5885" width="10" style="48" customWidth="1"/>
    <col min="5886" max="5886" width="10.5703125" style="48" bestFit="1" customWidth="1"/>
    <col min="5887" max="5887" width="7.85546875" style="48" bestFit="1" customWidth="1"/>
    <col min="5888" max="5888" width="8.7109375" style="48" bestFit="1" customWidth="1"/>
    <col min="5889" max="6121" width="9.140625" style="48"/>
    <col min="6122" max="6122" width="12.85546875" style="48" customWidth="1"/>
    <col min="6123" max="6123" width="9.140625" style="48"/>
    <col min="6124" max="6124" width="0.85546875" style="48" customWidth="1"/>
    <col min="6125" max="6125" width="9.140625" style="48"/>
    <col min="6126" max="6126" width="0.85546875" style="48" customWidth="1"/>
    <col min="6127" max="6127" width="9.140625" style="48"/>
    <col min="6128" max="6128" width="1" style="48" customWidth="1"/>
    <col min="6129" max="6129" width="9.140625" style="48"/>
    <col min="6130" max="6130" width="1" style="48" customWidth="1"/>
    <col min="6131" max="6131" width="8.7109375" style="48" bestFit="1" customWidth="1"/>
    <col min="6132" max="6132" width="10.28515625" style="48" bestFit="1" customWidth="1"/>
    <col min="6133" max="6134" width="10.42578125" style="48" bestFit="1" customWidth="1"/>
    <col min="6135" max="6135" width="14" style="48" bestFit="1" customWidth="1"/>
    <col min="6136" max="6136" width="12" style="48" bestFit="1" customWidth="1"/>
    <col min="6137" max="6137" width="10.28515625" style="48" bestFit="1" customWidth="1"/>
    <col min="6138" max="6138" width="8.7109375" style="48" bestFit="1" customWidth="1"/>
    <col min="6139" max="6139" width="0.85546875" style="48" customWidth="1"/>
    <col min="6140" max="6140" width="12.42578125" style="48" customWidth="1"/>
    <col min="6141" max="6141" width="10" style="48" customWidth="1"/>
    <col min="6142" max="6142" width="10.5703125" style="48" bestFit="1" customWidth="1"/>
    <col min="6143" max="6143" width="7.85546875" style="48" bestFit="1" customWidth="1"/>
    <col min="6144" max="6144" width="8.7109375" style="48" bestFit="1" customWidth="1"/>
    <col min="6145" max="6377" width="9.140625" style="48"/>
    <col min="6378" max="6378" width="12.85546875" style="48" customWidth="1"/>
    <col min="6379" max="6379" width="9.140625" style="48"/>
    <col min="6380" max="6380" width="0.85546875" style="48" customWidth="1"/>
    <col min="6381" max="6381" width="9.140625" style="48"/>
    <col min="6382" max="6382" width="0.85546875" style="48" customWidth="1"/>
    <col min="6383" max="6383" width="9.140625" style="48"/>
    <col min="6384" max="6384" width="1" style="48" customWidth="1"/>
    <col min="6385" max="6385" width="9.140625" style="48"/>
    <col min="6386" max="6386" width="1" style="48" customWidth="1"/>
    <col min="6387" max="6387" width="8.7109375" style="48" bestFit="1" customWidth="1"/>
    <col min="6388" max="6388" width="10.28515625" style="48" bestFit="1" customWidth="1"/>
    <col min="6389" max="6390" width="10.42578125" style="48" bestFit="1" customWidth="1"/>
    <col min="6391" max="6391" width="14" style="48" bestFit="1" customWidth="1"/>
    <col min="6392" max="6392" width="12" style="48" bestFit="1" customWidth="1"/>
    <col min="6393" max="6393" width="10.28515625" style="48" bestFit="1" customWidth="1"/>
    <col min="6394" max="6394" width="8.7109375" style="48" bestFit="1" customWidth="1"/>
    <col min="6395" max="6395" width="0.85546875" style="48" customWidth="1"/>
    <col min="6396" max="6396" width="12.42578125" style="48" customWidth="1"/>
    <col min="6397" max="6397" width="10" style="48" customWidth="1"/>
    <col min="6398" max="6398" width="10.5703125" style="48" bestFit="1" customWidth="1"/>
    <col min="6399" max="6399" width="7.85546875" style="48" bestFit="1" customWidth="1"/>
    <col min="6400" max="6400" width="8.7109375" style="48" bestFit="1" customWidth="1"/>
    <col min="6401" max="6633" width="9.140625" style="48"/>
    <col min="6634" max="6634" width="12.85546875" style="48" customWidth="1"/>
    <col min="6635" max="6635" width="9.140625" style="48"/>
    <col min="6636" max="6636" width="0.85546875" style="48" customWidth="1"/>
    <col min="6637" max="6637" width="9.140625" style="48"/>
    <col min="6638" max="6638" width="0.85546875" style="48" customWidth="1"/>
    <col min="6639" max="6639" width="9.140625" style="48"/>
    <col min="6640" max="6640" width="1" style="48" customWidth="1"/>
    <col min="6641" max="6641" width="9.140625" style="48"/>
    <col min="6642" max="6642" width="1" style="48" customWidth="1"/>
    <col min="6643" max="6643" width="8.7109375" style="48" bestFit="1" customWidth="1"/>
    <col min="6644" max="6644" width="10.28515625" style="48" bestFit="1" customWidth="1"/>
    <col min="6645" max="6646" width="10.42578125" style="48" bestFit="1" customWidth="1"/>
    <col min="6647" max="6647" width="14" style="48" bestFit="1" customWidth="1"/>
    <col min="6648" max="6648" width="12" style="48" bestFit="1" customWidth="1"/>
    <col min="6649" max="6649" width="10.28515625" style="48" bestFit="1" customWidth="1"/>
    <col min="6650" max="6650" width="8.7109375" style="48" bestFit="1" customWidth="1"/>
    <col min="6651" max="6651" width="0.85546875" style="48" customWidth="1"/>
    <col min="6652" max="6652" width="12.42578125" style="48" customWidth="1"/>
    <col min="6653" max="6653" width="10" style="48" customWidth="1"/>
    <col min="6654" max="6654" width="10.5703125" style="48" bestFit="1" customWidth="1"/>
    <col min="6655" max="6655" width="7.85546875" style="48" bestFit="1" customWidth="1"/>
    <col min="6656" max="6656" width="8.7109375" style="48" bestFit="1" customWidth="1"/>
    <col min="6657" max="6889" width="9.140625" style="48"/>
    <col min="6890" max="6890" width="12.85546875" style="48" customWidth="1"/>
    <col min="6891" max="6891" width="9.140625" style="48"/>
    <col min="6892" max="6892" width="0.85546875" style="48" customWidth="1"/>
    <col min="6893" max="6893" width="9.140625" style="48"/>
    <col min="6894" max="6894" width="0.85546875" style="48" customWidth="1"/>
    <col min="6895" max="6895" width="9.140625" style="48"/>
    <col min="6896" max="6896" width="1" style="48" customWidth="1"/>
    <col min="6897" max="6897" width="9.140625" style="48"/>
    <col min="6898" max="6898" width="1" style="48" customWidth="1"/>
    <col min="6899" max="6899" width="8.7109375" style="48" bestFit="1" customWidth="1"/>
    <col min="6900" max="6900" width="10.28515625" style="48" bestFit="1" customWidth="1"/>
    <col min="6901" max="6902" width="10.42578125" style="48" bestFit="1" customWidth="1"/>
    <col min="6903" max="6903" width="14" style="48" bestFit="1" customWidth="1"/>
    <col min="6904" max="6904" width="12" style="48" bestFit="1" customWidth="1"/>
    <col min="6905" max="6905" width="10.28515625" style="48" bestFit="1" customWidth="1"/>
    <col min="6906" max="6906" width="8.7109375" style="48" bestFit="1" customWidth="1"/>
    <col min="6907" max="6907" width="0.85546875" style="48" customWidth="1"/>
    <col min="6908" max="6908" width="12.42578125" style="48" customWidth="1"/>
    <col min="6909" max="6909" width="10" style="48" customWidth="1"/>
    <col min="6910" max="6910" width="10.5703125" style="48" bestFit="1" customWidth="1"/>
    <col min="6911" max="6911" width="7.85546875" style="48" bestFit="1" customWidth="1"/>
    <col min="6912" max="6912" width="8.7109375" style="48" bestFit="1" customWidth="1"/>
    <col min="6913" max="7145" width="9.140625" style="48"/>
    <col min="7146" max="7146" width="12.85546875" style="48" customWidth="1"/>
    <col min="7147" max="7147" width="9.140625" style="48"/>
    <col min="7148" max="7148" width="0.85546875" style="48" customWidth="1"/>
    <col min="7149" max="7149" width="9.140625" style="48"/>
    <col min="7150" max="7150" width="0.85546875" style="48" customWidth="1"/>
    <col min="7151" max="7151" width="9.140625" style="48"/>
    <col min="7152" max="7152" width="1" style="48" customWidth="1"/>
    <col min="7153" max="7153" width="9.140625" style="48"/>
    <col min="7154" max="7154" width="1" style="48" customWidth="1"/>
    <col min="7155" max="7155" width="8.7109375" style="48" bestFit="1" customWidth="1"/>
    <col min="7156" max="7156" width="10.28515625" style="48" bestFit="1" customWidth="1"/>
    <col min="7157" max="7158" width="10.42578125" style="48" bestFit="1" customWidth="1"/>
    <col min="7159" max="7159" width="14" style="48" bestFit="1" customWidth="1"/>
    <col min="7160" max="7160" width="12" style="48" bestFit="1" customWidth="1"/>
    <col min="7161" max="7161" width="10.28515625" style="48" bestFit="1" customWidth="1"/>
    <col min="7162" max="7162" width="8.7109375" style="48" bestFit="1" customWidth="1"/>
    <col min="7163" max="7163" width="0.85546875" style="48" customWidth="1"/>
    <col min="7164" max="7164" width="12.42578125" style="48" customWidth="1"/>
    <col min="7165" max="7165" width="10" style="48" customWidth="1"/>
    <col min="7166" max="7166" width="10.5703125" style="48" bestFit="1" customWidth="1"/>
    <col min="7167" max="7167" width="7.85546875" style="48" bestFit="1" customWidth="1"/>
    <col min="7168" max="7168" width="8.7109375" style="48" bestFit="1" customWidth="1"/>
    <col min="7169" max="7401" width="9.140625" style="48"/>
    <col min="7402" max="7402" width="12.85546875" style="48" customWidth="1"/>
    <col min="7403" max="7403" width="9.140625" style="48"/>
    <col min="7404" max="7404" width="0.85546875" style="48" customWidth="1"/>
    <col min="7405" max="7405" width="9.140625" style="48"/>
    <col min="7406" max="7406" width="0.85546875" style="48" customWidth="1"/>
    <col min="7407" max="7407" width="9.140625" style="48"/>
    <col min="7408" max="7408" width="1" style="48" customWidth="1"/>
    <col min="7409" max="7409" width="9.140625" style="48"/>
    <col min="7410" max="7410" width="1" style="48" customWidth="1"/>
    <col min="7411" max="7411" width="8.7109375" style="48" bestFit="1" customWidth="1"/>
    <col min="7412" max="7412" width="10.28515625" style="48" bestFit="1" customWidth="1"/>
    <col min="7413" max="7414" width="10.42578125" style="48" bestFit="1" customWidth="1"/>
    <col min="7415" max="7415" width="14" style="48" bestFit="1" customWidth="1"/>
    <col min="7416" max="7416" width="12" style="48" bestFit="1" customWidth="1"/>
    <col min="7417" max="7417" width="10.28515625" style="48" bestFit="1" customWidth="1"/>
    <col min="7418" max="7418" width="8.7109375" style="48" bestFit="1" customWidth="1"/>
    <col min="7419" max="7419" width="0.85546875" style="48" customWidth="1"/>
    <col min="7420" max="7420" width="12.42578125" style="48" customWidth="1"/>
    <col min="7421" max="7421" width="10" style="48" customWidth="1"/>
    <col min="7422" max="7422" width="10.5703125" style="48" bestFit="1" customWidth="1"/>
    <col min="7423" max="7423" width="7.85546875" style="48" bestFit="1" customWidth="1"/>
    <col min="7424" max="7424" width="8.7109375" style="48" bestFit="1" customWidth="1"/>
    <col min="7425" max="7657" width="9.140625" style="48"/>
    <col min="7658" max="7658" width="12.85546875" style="48" customWidth="1"/>
    <col min="7659" max="7659" width="9.140625" style="48"/>
    <col min="7660" max="7660" width="0.85546875" style="48" customWidth="1"/>
    <col min="7661" max="7661" width="9.140625" style="48"/>
    <col min="7662" max="7662" width="0.85546875" style="48" customWidth="1"/>
    <col min="7663" max="7663" width="9.140625" style="48"/>
    <col min="7664" max="7664" width="1" style="48" customWidth="1"/>
    <col min="7665" max="7665" width="9.140625" style="48"/>
    <col min="7666" max="7666" width="1" style="48" customWidth="1"/>
    <col min="7667" max="7667" width="8.7109375" style="48" bestFit="1" customWidth="1"/>
    <col min="7668" max="7668" width="10.28515625" style="48" bestFit="1" customWidth="1"/>
    <col min="7669" max="7670" width="10.42578125" style="48" bestFit="1" customWidth="1"/>
    <col min="7671" max="7671" width="14" style="48" bestFit="1" customWidth="1"/>
    <col min="7672" max="7672" width="12" style="48" bestFit="1" customWidth="1"/>
    <col min="7673" max="7673" width="10.28515625" style="48" bestFit="1" customWidth="1"/>
    <col min="7674" max="7674" width="8.7109375" style="48" bestFit="1" customWidth="1"/>
    <col min="7675" max="7675" width="0.85546875" style="48" customWidth="1"/>
    <col min="7676" max="7676" width="12.42578125" style="48" customWidth="1"/>
    <col min="7677" max="7677" width="10" style="48" customWidth="1"/>
    <col min="7678" max="7678" width="10.5703125" style="48" bestFit="1" customWidth="1"/>
    <col min="7679" max="7679" width="7.85546875" style="48" bestFit="1" customWidth="1"/>
    <col min="7680" max="7680" width="8.7109375" style="48" bestFit="1" customWidth="1"/>
    <col min="7681" max="7913" width="9.140625" style="48"/>
    <col min="7914" max="7914" width="12.85546875" style="48" customWidth="1"/>
    <col min="7915" max="7915" width="9.140625" style="48"/>
    <col min="7916" max="7916" width="0.85546875" style="48" customWidth="1"/>
    <col min="7917" max="7917" width="9.140625" style="48"/>
    <col min="7918" max="7918" width="0.85546875" style="48" customWidth="1"/>
    <col min="7919" max="7919" width="9.140625" style="48"/>
    <col min="7920" max="7920" width="1" style="48" customWidth="1"/>
    <col min="7921" max="7921" width="9.140625" style="48"/>
    <col min="7922" max="7922" width="1" style="48" customWidth="1"/>
    <col min="7923" max="7923" width="8.7109375" style="48" bestFit="1" customWidth="1"/>
    <col min="7924" max="7924" width="10.28515625" style="48" bestFit="1" customWidth="1"/>
    <col min="7925" max="7926" width="10.42578125" style="48" bestFit="1" customWidth="1"/>
    <col min="7927" max="7927" width="14" style="48" bestFit="1" customWidth="1"/>
    <col min="7928" max="7928" width="12" style="48" bestFit="1" customWidth="1"/>
    <col min="7929" max="7929" width="10.28515625" style="48" bestFit="1" customWidth="1"/>
    <col min="7930" max="7930" width="8.7109375" style="48" bestFit="1" customWidth="1"/>
    <col min="7931" max="7931" width="0.85546875" style="48" customWidth="1"/>
    <col min="7932" max="7932" width="12.42578125" style="48" customWidth="1"/>
    <col min="7933" max="7933" width="10" style="48" customWidth="1"/>
    <col min="7934" max="7934" width="10.5703125" style="48" bestFit="1" customWidth="1"/>
    <col min="7935" max="7935" width="7.85546875" style="48" bestFit="1" customWidth="1"/>
    <col min="7936" max="7936" width="8.7109375" style="48" bestFit="1" customWidth="1"/>
    <col min="7937" max="8169" width="9.140625" style="48"/>
    <col min="8170" max="8170" width="12.85546875" style="48" customWidth="1"/>
    <col min="8171" max="8171" width="9.140625" style="48"/>
    <col min="8172" max="8172" width="0.85546875" style="48" customWidth="1"/>
    <col min="8173" max="8173" width="9.140625" style="48"/>
    <col min="8174" max="8174" width="0.85546875" style="48" customWidth="1"/>
    <col min="8175" max="8175" width="9.140625" style="48"/>
    <col min="8176" max="8176" width="1" style="48" customWidth="1"/>
    <col min="8177" max="8177" width="9.140625" style="48"/>
    <col min="8178" max="8178" width="1" style="48" customWidth="1"/>
    <col min="8179" max="8179" width="8.7109375" style="48" bestFit="1" customWidth="1"/>
    <col min="8180" max="8180" width="10.28515625" style="48" bestFit="1" customWidth="1"/>
    <col min="8181" max="8182" width="10.42578125" style="48" bestFit="1" customWidth="1"/>
    <col min="8183" max="8183" width="14" style="48" bestFit="1" customWidth="1"/>
    <col min="8184" max="8184" width="12" style="48" bestFit="1" customWidth="1"/>
    <col min="8185" max="8185" width="10.28515625" style="48" bestFit="1" customWidth="1"/>
    <col min="8186" max="8186" width="8.7109375" style="48" bestFit="1" customWidth="1"/>
    <col min="8187" max="8187" width="0.85546875" style="48" customWidth="1"/>
    <col min="8188" max="8188" width="12.42578125" style="48" customWidth="1"/>
    <col min="8189" max="8189" width="10" style="48" customWidth="1"/>
    <col min="8190" max="8190" width="10.5703125" style="48" bestFit="1" customWidth="1"/>
    <col min="8191" max="8191" width="7.85546875" style="48" bestFit="1" customWidth="1"/>
    <col min="8192" max="8192" width="8.7109375" style="48" bestFit="1" customWidth="1"/>
    <col min="8193" max="8425" width="9.140625" style="48"/>
    <col min="8426" max="8426" width="12.85546875" style="48" customWidth="1"/>
    <col min="8427" max="8427" width="9.140625" style="48"/>
    <col min="8428" max="8428" width="0.85546875" style="48" customWidth="1"/>
    <col min="8429" max="8429" width="9.140625" style="48"/>
    <col min="8430" max="8430" width="0.85546875" style="48" customWidth="1"/>
    <col min="8431" max="8431" width="9.140625" style="48"/>
    <col min="8432" max="8432" width="1" style="48" customWidth="1"/>
    <col min="8433" max="8433" width="9.140625" style="48"/>
    <col min="8434" max="8434" width="1" style="48" customWidth="1"/>
    <col min="8435" max="8435" width="8.7109375" style="48" bestFit="1" customWidth="1"/>
    <col min="8436" max="8436" width="10.28515625" style="48" bestFit="1" customWidth="1"/>
    <col min="8437" max="8438" width="10.42578125" style="48" bestFit="1" customWidth="1"/>
    <col min="8439" max="8439" width="14" style="48" bestFit="1" customWidth="1"/>
    <col min="8440" max="8440" width="12" style="48" bestFit="1" customWidth="1"/>
    <col min="8441" max="8441" width="10.28515625" style="48" bestFit="1" customWidth="1"/>
    <col min="8442" max="8442" width="8.7109375" style="48" bestFit="1" customWidth="1"/>
    <col min="8443" max="8443" width="0.85546875" style="48" customWidth="1"/>
    <col min="8444" max="8444" width="12.42578125" style="48" customWidth="1"/>
    <col min="8445" max="8445" width="10" style="48" customWidth="1"/>
    <col min="8446" max="8446" width="10.5703125" style="48" bestFit="1" customWidth="1"/>
    <col min="8447" max="8447" width="7.85546875" style="48" bestFit="1" customWidth="1"/>
    <col min="8448" max="8448" width="8.7109375" style="48" bestFit="1" customWidth="1"/>
    <col min="8449" max="8681" width="9.140625" style="48"/>
    <col min="8682" max="8682" width="12.85546875" style="48" customWidth="1"/>
    <col min="8683" max="8683" width="9.140625" style="48"/>
    <col min="8684" max="8684" width="0.85546875" style="48" customWidth="1"/>
    <col min="8685" max="8685" width="9.140625" style="48"/>
    <col min="8686" max="8686" width="0.85546875" style="48" customWidth="1"/>
    <col min="8687" max="8687" width="9.140625" style="48"/>
    <col min="8688" max="8688" width="1" style="48" customWidth="1"/>
    <col min="8689" max="8689" width="9.140625" style="48"/>
    <col min="8690" max="8690" width="1" style="48" customWidth="1"/>
    <col min="8691" max="8691" width="8.7109375" style="48" bestFit="1" customWidth="1"/>
    <col min="8692" max="8692" width="10.28515625" style="48" bestFit="1" customWidth="1"/>
    <col min="8693" max="8694" width="10.42578125" style="48" bestFit="1" customWidth="1"/>
    <col min="8695" max="8695" width="14" style="48" bestFit="1" customWidth="1"/>
    <col min="8696" max="8696" width="12" style="48" bestFit="1" customWidth="1"/>
    <col min="8697" max="8697" width="10.28515625" style="48" bestFit="1" customWidth="1"/>
    <col min="8698" max="8698" width="8.7109375" style="48" bestFit="1" customWidth="1"/>
    <col min="8699" max="8699" width="0.85546875" style="48" customWidth="1"/>
    <col min="8700" max="8700" width="12.42578125" style="48" customWidth="1"/>
    <col min="8701" max="8701" width="10" style="48" customWidth="1"/>
    <col min="8702" max="8702" width="10.5703125" style="48" bestFit="1" customWidth="1"/>
    <col min="8703" max="8703" width="7.85546875" style="48" bestFit="1" customWidth="1"/>
    <col min="8704" max="8704" width="8.7109375" style="48" bestFit="1" customWidth="1"/>
    <col min="8705" max="8937" width="9.140625" style="48"/>
    <col min="8938" max="8938" width="12.85546875" style="48" customWidth="1"/>
    <col min="8939" max="8939" width="9.140625" style="48"/>
    <col min="8940" max="8940" width="0.85546875" style="48" customWidth="1"/>
    <col min="8941" max="8941" width="9.140625" style="48"/>
    <col min="8942" max="8942" width="0.85546875" style="48" customWidth="1"/>
    <col min="8943" max="8943" width="9.140625" style="48"/>
    <col min="8944" max="8944" width="1" style="48" customWidth="1"/>
    <col min="8945" max="8945" width="9.140625" style="48"/>
    <col min="8946" max="8946" width="1" style="48" customWidth="1"/>
    <col min="8947" max="8947" width="8.7109375" style="48" bestFit="1" customWidth="1"/>
    <col min="8948" max="8948" width="10.28515625" style="48" bestFit="1" customWidth="1"/>
    <col min="8949" max="8950" width="10.42578125" style="48" bestFit="1" customWidth="1"/>
    <col min="8951" max="8951" width="14" style="48" bestFit="1" customWidth="1"/>
    <col min="8952" max="8952" width="12" style="48" bestFit="1" customWidth="1"/>
    <col min="8953" max="8953" width="10.28515625" style="48" bestFit="1" customWidth="1"/>
    <col min="8954" max="8954" width="8.7109375" style="48" bestFit="1" customWidth="1"/>
    <col min="8955" max="8955" width="0.85546875" style="48" customWidth="1"/>
    <col min="8956" max="8956" width="12.42578125" style="48" customWidth="1"/>
    <col min="8957" max="8957" width="10" style="48" customWidth="1"/>
    <col min="8958" max="8958" width="10.5703125" style="48" bestFit="1" customWidth="1"/>
    <col min="8959" max="8959" width="7.85546875" style="48" bestFit="1" customWidth="1"/>
    <col min="8960" max="8960" width="8.7109375" style="48" bestFit="1" customWidth="1"/>
    <col min="8961" max="9193" width="9.140625" style="48"/>
    <col min="9194" max="9194" width="12.85546875" style="48" customWidth="1"/>
    <col min="9195" max="9195" width="9.140625" style="48"/>
    <col min="9196" max="9196" width="0.85546875" style="48" customWidth="1"/>
    <col min="9197" max="9197" width="9.140625" style="48"/>
    <col min="9198" max="9198" width="0.85546875" style="48" customWidth="1"/>
    <col min="9199" max="9199" width="9.140625" style="48"/>
    <col min="9200" max="9200" width="1" style="48" customWidth="1"/>
    <col min="9201" max="9201" width="9.140625" style="48"/>
    <col min="9202" max="9202" width="1" style="48" customWidth="1"/>
    <col min="9203" max="9203" width="8.7109375" style="48" bestFit="1" customWidth="1"/>
    <col min="9204" max="9204" width="10.28515625" style="48" bestFit="1" customWidth="1"/>
    <col min="9205" max="9206" width="10.42578125" style="48" bestFit="1" customWidth="1"/>
    <col min="9207" max="9207" width="14" style="48" bestFit="1" customWidth="1"/>
    <col min="9208" max="9208" width="12" style="48" bestFit="1" customWidth="1"/>
    <col min="9209" max="9209" width="10.28515625" style="48" bestFit="1" customWidth="1"/>
    <col min="9210" max="9210" width="8.7109375" style="48" bestFit="1" customWidth="1"/>
    <col min="9211" max="9211" width="0.85546875" style="48" customWidth="1"/>
    <col min="9212" max="9212" width="12.42578125" style="48" customWidth="1"/>
    <col min="9213" max="9213" width="10" style="48" customWidth="1"/>
    <col min="9214" max="9214" width="10.5703125" style="48" bestFit="1" customWidth="1"/>
    <col min="9215" max="9215" width="7.85546875" style="48" bestFit="1" customWidth="1"/>
    <col min="9216" max="9216" width="8.7109375" style="48" bestFit="1" customWidth="1"/>
    <col min="9217" max="9449" width="9.140625" style="48"/>
    <col min="9450" max="9450" width="12.85546875" style="48" customWidth="1"/>
    <col min="9451" max="9451" width="9.140625" style="48"/>
    <col min="9452" max="9452" width="0.85546875" style="48" customWidth="1"/>
    <col min="9453" max="9453" width="9.140625" style="48"/>
    <col min="9454" max="9454" width="0.85546875" style="48" customWidth="1"/>
    <col min="9455" max="9455" width="9.140625" style="48"/>
    <col min="9456" max="9456" width="1" style="48" customWidth="1"/>
    <col min="9457" max="9457" width="9.140625" style="48"/>
    <col min="9458" max="9458" width="1" style="48" customWidth="1"/>
    <col min="9459" max="9459" width="8.7109375" style="48" bestFit="1" customWidth="1"/>
    <col min="9460" max="9460" width="10.28515625" style="48" bestFit="1" customWidth="1"/>
    <col min="9461" max="9462" width="10.42578125" style="48" bestFit="1" customWidth="1"/>
    <col min="9463" max="9463" width="14" style="48" bestFit="1" customWidth="1"/>
    <col min="9464" max="9464" width="12" style="48" bestFit="1" customWidth="1"/>
    <col min="9465" max="9465" width="10.28515625" style="48" bestFit="1" customWidth="1"/>
    <col min="9466" max="9466" width="8.7109375" style="48" bestFit="1" customWidth="1"/>
    <col min="9467" max="9467" width="0.85546875" style="48" customWidth="1"/>
    <col min="9468" max="9468" width="12.42578125" style="48" customWidth="1"/>
    <col min="9469" max="9469" width="10" style="48" customWidth="1"/>
    <col min="9470" max="9470" width="10.5703125" style="48" bestFit="1" customWidth="1"/>
    <col min="9471" max="9471" width="7.85546875" style="48" bestFit="1" customWidth="1"/>
    <col min="9472" max="9472" width="8.7109375" style="48" bestFit="1" customWidth="1"/>
    <col min="9473" max="9705" width="9.140625" style="48"/>
    <col min="9706" max="9706" width="12.85546875" style="48" customWidth="1"/>
    <col min="9707" max="9707" width="9.140625" style="48"/>
    <col min="9708" max="9708" width="0.85546875" style="48" customWidth="1"/>
    <col min="9709" max="9709" width="9.140625" style="48"/>
    <col min="9710" max="9710" width="0.85546875" style="48" customWidth="1"/>
    <col min="9711" max="9711" width="9.140625" style="48"/>
    <col min="9712" max="9712" width="1" style="48" customWidth="1"/>
    <col min="9713" max="9713" width="9.140625" style="48"/>
    <col min="9714" max="9714" width="1" style="48" customWidth="1"/>
    <col min="9715" max="9715" width="8.7109375" style="48" bestFit="1" customWidth="1"/>
    <col min="9716" max="9716" width="10.28515625" style="48" bestFit="1" customWidth="1"/>
    <col min="9717" max="9718" width="10.42578125" style="48" bestFit="1" customWidth="1"/>
    <col min="9719" max="9719" width="14" style="48" bestFit="1" customWidth="1"/>
    <col min="9720" max="9720" width="12" style="48" bestFit="1" customWidth="1"/>
    <col min="9721" max="9721" width="10.28515625" style="48" bestFit="1" customWidth="1"/>
    <col min="9722" max="9722" width="8.7109375" style="48" bestFit="1" customWidth="1"/>
    <col min="9723" max="9723" width="0.85546875" style="48" customWidth="1"/>
    <col min="9724" max="9724" width="12.42578125" style="48" customWidth="1"/>
    <col min="9725" max="9725" width="10" style="48" customWidth="1"/>
    <col min="9726" max="9726" width="10.5703125" style="48" bestFit="1" customWidth="1"/>
    <col min="9727" max="9727" width="7.85546875" style="48" bestFit="1" customWidth="1"/>
    <col min="9728" max="9728" width="8.7109375" style="48" bestFit="1" customWidth="1"/>
    <col min="9729" max="9961" width="9.140625" style="48"/>
    <col min="9962" max="9962" width="12.85546875" style="48" customWidth="1"/>
    <col min="9963" max="9963" width="9.140625" style="48"/>
    <col min="9964" max="9964" width="0.85546875" style="48" customWidth="1"/>
    <col min="9965" max="9965" width="9.140625" style="48"/>
    <col min="9966" max="9966" width="0.85546875" style="48" customWidth="1"/>
    <col min="9967" max="9967" width="9.140625" style="48"/>
    <col min="9968" max="9968" width="1" style="48" customWidth="1"/>
    <col min="9969" max="9969" width="9.140625" style="48"/>
    <col min="9970" max="9970" width="1" style="48" customWidth="1"/>
    <col min="9971" max="9971" width="8.7109375" style="48" bestFit="1" customWidth="1"/>
    <col min="9972" max="9972" width="10.28515625" style="48" bestFit="1" customWidth="1"/>
    <col min="9973" max="9974" width="10.42578125" style="48" bestFit="1" customWidth="1"/>
    <col min="9975" max="9975" width="14" style="48" bestFit="1" customWidth="1"/>
    <col min="9976" max="9976" width="12" style="48" bestFit="1" customWidth="1"/>
    <col min="9977" max="9977" width="10.28515625" style="48" bestFit="1" customWidth="1"/>
    <col min="9978" max="9978" width="8.7109375" style="48" bestFit="1" customWidth="1"/>
    <col min="9979" max="9979" width="0.85546875" style="48" customWidth="1"/>
    <col min="9980" max="9980" width="12.42578125" style="48" customWidth="1"/>
    <col min="9981" max="9981" width="10" style="48" customWidth="1"/>
    <col min="9982" max="9982" width="10.5703125" style="48" bestFit="1" customWidth="1"/>
    <col min="9983" max="9983" width="7.85546875" style="48" bestFit="1" customWidth="1"/>
    <col min="9984" max="9984" width="8.7109375" style="48" bestFit="1" customWidth="1"/>
    <col min="9985" max="10217" width="9.140625" style="48"/>
    <col min="10218" max="10218" width="12.85546875" style="48" customWidth="1"/>
    <col min="10219" max="10219" width="9.140625" style="48"/>
    <col min="10220" max="10220" width="0.85546875" style="48" customWidth="1"/>
    <col min="10221" max="10221" width="9.140625" style="48"/>
    <col min="10222" max="10222" width="0.85546875" style="48" customWidth="1"/>
    <col min="10223" max="10223" width="9.140625" style="48"/>
    <col min="10224" max="10224" width="1" style="48" customWidth="1"/>
    <col min="10225" max="10225" width="9.140625" style="48"/>
    <col min="10226" max="10226" width="1" style="48" customWidth="1"/>
    <col min="10227" max="10227" width="8.7109375" style="48" bestFit="1" customWidth="1"/>
    <col min="10228" max="10228" width="10.28515625" style="48" bestFit="1" customWidth="1"/>
    <col min="10229" max="10230" width="10.42578125" style="48" bestFit="1" customWidth="1"/>
    <col min="10231" max="10231" width="14" style="48" bestFit="1" customWidth="1"/>
    <col min="10232" max="10232" width="12" style="48" bestFit="1" customWidth="1"/>
    <col min="10233" max="10233" width="10.28515625" style="48" bestFit="1" customWidth="1"/>
    <col min="10234" max="10234" width="8.7109375" style="48" bestFit="1" customWidth="1"/>
    <col min="10235" max="10235" width="0.85546875" style="48" customWidth="1"/>
    <col min="10236" max="10236" width="12.42578125" style="48" customWidth="1"/>
    <col min="10237" max="10237" width="10" style="48" customWidth="1"/>
    <col min="10238" max="10238" width="10.5703125" style="48" bestFit="1" customWidth="1"/>
    <col min="10239" max="10239" width="7.85546875" style="48" bestFit="1" customWidth="1"/>
    <col min="10240" max="10240" width="8.7109375" style="48" bestFit="1" customWidth="1"/>
    <col min="10241" max="10473" width="9.140625" style="48"/>
    <col min="10474" max="10474" width="12.85546875" style="48" customWidth="1"/>
    <col min="10475" max="10475" width="9.140625" style="48"/>
    <col min="10476" max="10476" width="0.85546875" style="48" customWidth="1"/>
    <col min="10477" max="10477" width="9.140625" style="48"/>
    <col min="10478" max="10478" width="0.85546875" style="48" customWidth="1"/>
    <col min="10479" max="10479" width="9.140625" style="48"/>
    <col min="10480" max="10480" width="1" style="48" customWidth="1"/>
    <col min="10481" max="10481" width="9.140625" style="48"/>
    <col min="10482" max="10482" width="1" style="48" customWidth="1"/>
    <col min="10483" max="10483" width="8.7109375" style="48" bestFit="1" customWidth="1"/>
    <col min="10484" max="10484" width="10.28515625" style="48" bestFit="1" customWidth="1"/>
    <col min="10485" max="10486" width="10.42578125" style="48" bestFit="1" customWidth="1"/>
    <col min="10487" max="10487" width="14" style="48" bestFit="1" customWidth="1"/>
    <col min="10488" max="10488" width="12" style="48" bestFit="1" customWidth="1"/>
    <col min="10489" max="10489" width="10.28515625" style="48" bestFit="1" customWidth="1"/>
    <col min="10490" max="10490" width="8.7109375" style="48" bestFit="1" customWidth="1"/>
    <col min="10491" max="10491" width="0.85546875" style="48" customWidth="1"/>
    <col min="10492" max="10492" width="12.42578125" style="48" customWidth="1"/>
    <col min="10493" max="10493" width="10" style="48" customWidth="1"/>
    <col min="10494" max="10494" width="10.5703125" style="48" bestFit="1" customWidth="1"/>
    <col min="10495" max="10495" width="7.85546875" style="48" bestFit="1" customWidth="1"/>
    <col min="10496" max="10496" width="8.7109375" style="48" bestFit="1" customWidth="1"/>
    <col min="10497" max="10729" width="9.140625" style="48"/>
    <col min="10730" max="10730" width="12.85546875" style="48" customWidth="1"/>
    <col min="10731" max="10731" width="9.140625" style="48"/>
    <col min="10732" max="10732" width="0.85546875" style="48" customWidth="1"/>
    <col min="10733" max="10733" width="9.140625" style="48"/>
    <col min="10734" max="10734" width="0.85546875" style="48" customWidth="1"/>
    <col min="10735" max="10735" width="9.140625" style="48"/>
    <col min="10736" max="10736" width="1" style="48" customWidth="1"/>
    <col min="10737" max="10737" width="9.140625" style="48"/>
    <col min="10738" max="10738" width="1" style="48" customWidth="1"/>
    <col min="10739" max="10739" width="8.7109375" style="48" bestFit="1" customWidth="1"/>
    <col min="10740" max="10740" width="10.28515625" style="48" bestFit="1" customWidth="1"/>
    <col min="10741" max="10742" width="10.42578125" style="48" bestFit="1" customWidth="1"/>
    <col min="10743" max="10743" width="14" style="48" bestFit="1" customWidth="1"/>
    <col min="10744" max="10744" width="12" style="48" bestFit="1" customWidth="1"/>
    <col min="10745" max="10745" width="10.28515625" style="48" bestFit="1" customWidth="1"/>
    <col min="10746" max="10746" width="8.7109375" style="48" bestFit="1" customWidth="1"/>
    <col min="10747" max="10747" width="0.85546875" style="48" customWidth="1"/>
    <col min="10748" max="10748" width="12.42578125" style="48" customWidth="1"/>
    <col min="10749" max="10749" width="10" style="48" customWidth="1"/>
    <col min="10750" max="10750" width="10.5703125" style="48" bestFit="1" customWidth="1"/>
    <col min="10751" max="10751" width="7.85546875" style="48" bestFit="1" customWidth="1"/>
    <col min="10752" max="10752" width="8.7109375" style="48" bestFit="1" customWidth="1"/>
    <col min="10753" max="10985" width="9.140625" style="48"/>
    <col min="10986" max="10986" width="12.85546875" style="48" customWidth="1"/>
    <col min="10987" max="10987" width="9.140625" style="48"/>
    <col min="10988" max="10988" width="0.85546875" style="48" customWidth="1"/>
    <col min="10989" max="10989" width="9.140625" style="48"/>
    <col min="10990" max="10990" width="0.85546875" style="48" customWidth="1"/>
    <col min="10991" max="10991" width="9.140625" style="48"/>
    <col min="10992" max="10992" width="1" style="48" customWidth="1"/>
    <col min="10993" max="10993" width="9.140625" style="48"/>
    <col min="10994" max="10994" width="1" style="48" customWidth="1"/>
    <col min="10995" max="10995" width="8.7109375" style="48" bestFit="1" customWidth="1"/>
    <col min="10996" max="10996" width="10.28515625" style="48" bestFit="1" customWidth="1"/>
    <col min="10997" max="10998" width="10.42578125" style="48" bestFit="1" customWidth="1"/>
    <col min="10999" max="10999" width="14" style="48" bestFit="1" customWidth="1"/>
    <col min="11000" max="11000" width="12" style="48" bestFit="1" customWidth="1"/>
    <col min="11001" max="11001" width="10.28515625" style="48" bestFit="1" customWidth="1"/>
    <col min="11002" max="11002" width="8.7109375" style="48" bestFit="1" customWidth="1"/>
    <col min="11003" max="11003" width="0.85546875" style="48" customWidth="1"/>
    <col min="11004" max="11004" width="12.42578125" style="48" customWidth="1"/>
    <col min="11005" max="11005" width="10" style="48" customWidth="1"/>
    <col min="11006" max="11006" width="10.5703125" style="48" bestFit="1" customWidth="1"/>
    <col min="11007" max="11007" width="7.85546875" style="48" bestFit="1" customWidth="1"/>
    <col min="11008" max="11008" width="8.7109375" style="48" bestFit="1" customWidth="1"/>
    <col min="11009" max="11241" width="9.140625" style="48"/>
    <col min="11242" max="11242" width="12.85546875" style="48" customWidth="1"/>
    <col min="11243" max="11243" width="9.140625" style="48"/>
    <col min="11244" max="11244" width="0.85546875" style="48" customWidth="1"/>
    <col min="11245" max="11245" width="9.140625" style="48"/>
    <col min="11246" max="11246" width="0.85546875" style="48" customWidth="1"/>
    <col min="11247" max="11247" width="9.140625" style="48"/>
    <col min="11248" max="11248" width="1" style="48" customWidth="1"/>
    <col min="11249" max="11249" width="9.140625" style="48"/>
    <col min="11250" max="11250" width="1" style="48" customWidth="1"/>
    <col min="11251" max="11251" width="8.7109375" style="48" bestFit="1" customWidth="1"/>
    <col min="11252" max="11252" width="10.28515625" style="48" bestFit="1" customWidth="1"/>
    <col min="11253" max="11254" width="10.42578125" style="48" bestFit="1" customWidth="1"/>
    <col min="11255" max="11255" width="14" style="48" bestFit="1" customWidth="1"/>
    <col min="11256" max="11256" width="12" style="48" bestFit="1" customWidth="1"/>
    <col min="11257" max="11257" width="10.28515625" style="48" bestFit="1" customWidth="1"/>
    <col min="11258" max="11258" width="8.7109375" style="48" bestFit="1" customWidth="1"/>
    <col min="11259" max="11259" width="0.85546875" style="48" customWidth="1"/>
    <col min="11260" max="11260" width="12.42578125" style="48" customWidth="1"/>
    <col min="11261" max="11261" width="10" style="48" customWidth="1"/>
    <col min="11262" max="11262" width="10.5703125" style="48" bestFit="1" customWidth="1"/>
    <col min="11263" max="11263" width="7.85546875" style="48" bestFit="1" customWidth="1"/>
    <col min="11264" max="11264" width="8.7109375" style="48" bestFit="1" customWidth="1"/>
    <col min="11265" max="11497" width="9.140625" style="48"/>
    <col min="11498" max="11498" width="12.85546875" style="48" customWidth="1"/>
    <col min="11499" max="11499" width="9.140625" style="48"/>
    <col min="11500" max="11500" width="0.85546875" style="48" customWidth="1"/>
    <col min="11501" max="11501" width="9.140625" style="48"/>
    <col min="11502" max="11502" width="0.85546875" style="48" customWidth="1"/>
    <col min="11503" max="11503" width="9.140625" style="48"/>
    <col min="11504" max="11504" width="1" style="48" customWidth="1"/>
    <col min="11505" max="11505" width="9.140625" style="48"/>
    <col min="11506" max="11506" width="1" style="48" customWidth="1"/>
    <col min="11507" max="11507" width="8.7109375" style="48" bestFit="1" customWidth="1"/>
    <col min="11508" max="11508" width="10.28515625" style="48" bestFit="1" customWidth="1"/>
    <col min="11509" max="11510" width="10.42578125" style="48" bestFit="1" customWidth="1"/>
    <col min="11511" max="11511" width="14" style="48" bestFit="1" customWidth="1"/>
    <col min="11512" max="11512" width="12" style="48" bestFit="1" customWidth="1"/>
    <col min="11513" max="11513" width="10.28515625" style="48" bestFit="1" customWidth="1"/>
    <col min="11514" max="11514" width="8.7109375" style="48" bestFit="1" customWidth="1"/>
    <col min="11515" max="11515" width="0.85546875" style="48" customWidth="1"/>
    <col min="11516" max="11516" width="12.42578125" style="48" customWidth="1"/>
    <col min="11517" max="11517" width="10" style="48" customWidth="1"/>
    <col min="11518" max="11518" width="10.5703125" style="48" bestFit="1" customWidth="1"/>
    <col min="11519" max="11519" width="7.85546875" style="48" bestFit="1" customWidth="1"/>
    <col min="11520" max="11520" width="8.7109375" style="48" bestFit="1" customWidth="1"/>
    <col min="11521" max="11753" width="9.140625" style="48"/>
    <col min="11754" max="11754" width="12.85546875" style="48" customWidth="1"/>
    <col min="11755" max="11755" width="9.140625" style="48"/>
    <col min="11756" max="11756" width="0.85546875" style="48" customWidth="1"/>
    <col min="11757" max="11757" width="9.140625" style="48"/>
    <col min="11758" max="11758" width="0.85546875" style="48" customWidth="1"/>
    <col min="11759" max="11759" width="9.140625" style="48"/>
    <col min="11760" max="11760" width="1" style="48" customWidth="1"/>
    <col min="11761" max="11761" width="9.140625" style="48"/>
    <col min="11762" max="11762" width="1" style="48" customWidth="1"/>
    <col min="11763" max="11763" width="8.7109375" style="48" bestFit="1" customWidth="1"/>
    <col min="11764" max="11764" width="10.28515625" style="48" bestFit="1" customWidth="1"/>
    <col min="11765" max="11766" width="10.42578125" style="48" bestFit="1" customWidth="1"/>
    <col min="11767" max="11767" width="14" style="48" bestFit="1" customWidth="1"/>
    <col min="11768" max="11768" width="12" style="48" bestFit="1" customWidth="1"/>
    <col min="11769" max="11769" width="10.28515625" style="48" bestFit="1" customWidth="1"/>
    <col min="11770" max="11770" width="8.7109375" style="48" bestFit="1" customWidth="1"/>
    <col min="11771" max="11771" width="0.85546875" style="48" customWidth="1"/>
    <col min="11772" max="11772" width="12.42578125" style="48" customWidth="1"/>
    <col min="11773" max="11773" width="10" style="48" customWidth="1"/>
    <col min="11774" max="11774" width="10.5703125" style="48" bestFit="1" customWidth="1"/>
    <col min="11775" max="11775" width="7.85546875" style="48" bestFit="1" customWidth="1"/>
    <col min="11776" max="11776" width="8.7109375" style="48" bestFit="1" customWidth="1"/>
    <col min="11777" max="12009" width="9.140625" style="48"/>
    <col min="12010" max="12010" width="12.85546875" style="48" customWidth="1"/>
    <col min="12011" max="12011" width="9.140625" style="48"/>
    <col min="12012" max="12012" width="0.85546875" style="48" customWidth="1"/>
    <col min="12013" max="12013" width="9.140625" style="48"/>
    <col min="12014" max="12014" width="0.85546875" style="48" customWidth="1"/>
    <col min="12015" max="12015" width="9.140625" style="48"/>
    <col min="12016" max="12016" width="1" style="48" customWidth="1"/>
    <col min="12017" max="12017" width="9.140625" style="48"/>
    <col min="12018" max="12018" width="1" style="48" customWidth="1"/>
    <col min="12019" max="12019" width="8.7109375" style="48" bestFit="1" customWidth="1"/>
    <col min="12020" max="12020" width="10.28515625" style="48" bestFit="1" customWidth="1"/>
    <col min="12021" max="12022" width="10.42578125" style="48" bestFit="1" customWidth="1"/>
    <col min="12023" max="12023" width="14" style="48" bestFit="1" customWidth="1"/>
    <col min="12024" max="12024" width="12" style="48" bestFit="1" customWidth="1"/>
    <col min="12025" max="12025" width="10.28515625" style="48" bestFit="1" customWidth="1"/>
    <col min="12026" max="12026" width="8.7109375" style="48" bestFit="1" customWidth="1"/>
    <col min="12027" max="12027" width="0.85546875" style="48" customWidth="1"/>
    <col min="12028" max="12028" width="12.42578125" style="48" customWidth="1"/>
    <col min="12029" max="12029" width="10" style="48" customWidth="1"/>
    <col min="12030" max="12030" width="10.5703125" style="48" bestFit="1" customWidth="1"/>
    <col min="12031" max="12031" width="7.85546875" style="48" bestFit="1" customWidth="1"/>
    <col min="12032" max="12032" width="8.7109375" style="48" bestFit="1" customWidth="1"/>
    <col min="12033" max="12265" width="9.140625" style="48"/>
    <col min="12266" max="12266" width="12.85546875" style="48" customWidth="1"/>
    <col min="12267" max="12267" width="9.140625" style="48"/>
    <col min="12268" max="12268" width="0.85546875" style="48" customWidth="1"/>
    <col min="12269" max="12269" width="9.140625" style="48"/>
    <col min="12270" max="12270" width="0.85546875" style="48" customWidth="1"/>
    <col min="12271" max="12271" width="9.140625" style="48"/>
    <col min="12272" max="12272" width="1" style="48" customWidth="1"/>
    <col min="12273" max="12273" width="9.140625" style="48"/>
    <col min="12274" max="12274" width="1" style="48" customWidth="1"/>
    <col min="12275" max="12275" width="8.7109375" style="48" bestFit="1" customWidth="1"/>
    <col min="12276" max="12276" width="10.28515625" style="48" bestFit="1" customWidth="1"/>
    <col min="12277" max="12278" width="10.42578125" style="48" bestFit="1" customWidth="1"/>
    <col min="12279" max="12279" width="14" style="48" bestFit="1" customWidth="1"/>
    <col min="12280" max="12280" width="12" style="48" bestFit="1" customWidth="1"/>
    <col min="12281" max="12281" width="10.28515625" style="48" bestFit="1" customWidth="1"/>
    <col min="12282" max="12282" width="8.7109375" style="48" bestFit="1" customWidth="1"/>
    <col min="12283" max="12283" width="0.85546875" style="48" customWidth="1"/>
    <col min="12284" max="12284" width="12.42578125" style="48" customWidth="1"/>
    <col min="12285" max="12285" width="10" style="48" customWidth="1"/>
    <col min="12286" max="12286" width="10.5703125" style="48" bestFit="1" customWidth="1"/>
    <col min="12287" max="12287" width="7.85546875" style="48" bestFit="1" customWidth="1"/>
    <col min="12288" max="12288" width="8.7109375" style="48" bestFit="1" customWidth="1"/>
    <col min="12289" max="12521" width="9.140625" style="48"/>
    <col min="12522" max="12522" width="12.85546875" style="48" customWidth="1"/>
    <col min="12523" max="12523" width="9.140625" style="48"/>
    <col min="12524" max="12524" width="0.85546875" style="48" customWidth="1"/>
    <col min="12525" max="12525" width="9.140625" style="48"/>
    <col min="12526" max="12526" width="0.85546875" style="48" customWidth="1"/>
    <col min="12527" max="12527" width="9.140625" style="48"/>
    <col min="12528" max="12528" width="1" style="48" customWidth="1"/>
    <col min="12529" max="12529" width="9.140625" style="48"/>
    <col min="12530" max="12530" width="1" style="48" customWidth="1"/>
    <col min="12531" max="12531" width="8.7109375" style="48" bestFit="1" customWidth="1"/>
    <col min="12532" max="12532" width="10.28515625" style="48" bestFit="1" customWidth="1"/>
    <col min="12533" max="12534" width="10.42578125" style="48" bestFit="1" customWidth="1"/>
    <col min="12535" max="12535" width="14" style="48" bestFit="1" customWidth="1"/>
    <col min="12536" max="12536" width="12" style="48" bestFit="1" customWidth="1"/>
    <col min="12537" max="12537" width="10.28515625" style="48" bestFit="1" customWidth="1"/>
    <col min="12538" max="12538" width="8.7109375" style="48" bestFit="1" customWidth="1"/>
    <col min="12539" max="12539" width="0.85546875" style="48" customWidth="1"/>
    <col min="12540" max="12540" width="12.42578125" style="48" customWidth="1"/>
    <col min="12541" max="12541" width="10" style="48" customWidth="1"/>
    <col min="12542" max="12542" width="10.5703125" style="48" bestFit="1" customWidth="1"/>
    <col min="12543" max="12543" width="7.85546875" style="48" bestFit="1" customWidth="1"/>
    <col min="12544" max="12544" width="8.7109375" style="48" bestFit="1" customWidth="1"/>
    <col min="12545" max="12777" width="9.140625" style="48"/>
    <col min="12778" max="12778" width="12.85546875" style="48" customWidth="1"/>
    <col min="12779" max="12779" width="9.140625" style="48"/>
    <col min="12780" max="12780" width="0.85546875" style="48" customWidth="1"/>
    <col min="12781" max="12781" width="9.140625" style="48"/>
    <col min="12782" max="12782" width="0.85546875" style="48" customWidth="1"/>
    <col min="12783" max="12783" width="9.140625" style="48"/>
    <col min="12784" max="12784" width="1" style="48" customWidth="1"/>
    <col min="12785" max="12785" width="9.140625" style="48"/>
    <col min="12786" max="12786" width="1" style="48" customWidth="1"/>
    <col min="12787" max="12787" width="8.7109375" style="48" bestFit="1" customWidth="1"/>
    <col min="12788" max="12788" width="10.28515625" style="48" bestFit="1" customWidth="1"/>
    <col min="12789" max="12790" width="10.42578125" style="48" bestFit="1" customWidth="1"/>
    <col min="12791" max="12791" width="14" style="48" bestFit="1" customWidth="1"/>
    <col min="12792" max="12792" width="12" style="48" bestFit="1" customWidth="1"/>
    <col min="12793" max="12793" width="10.28515625" style="48" bestFit="1" customWidth="1"/>
    <col min="12794" max="12794" width="8.7109375" style="48" bestFit="1" customWidth="1"/>
    <col min="12795" max="12795" width="0.85546875" style="48" customWidth="1"/>
    <col min="12796" max="12796" width="12.42578125" style="48" customWidth="1"/>
    <col min="12797" max="12797" width="10" style="48" customWidth="1"/>
    <col min="12798" max="12798" width="10.5703125" style="48" bestFit="1" customWidth="1"/>
    <col min="12799" max="12799" width="7.85546875" style="48" bestFit="1" customWidth="1"/>
    <col min="12800" max="12800" width="8.7109375" style="48" bestFit="1" customWidth="1"/>
    <col min="12801" max="13033" width="9.140625" style="48"/>
    <col min="13034" max="13034" width="12.85546875" style="48" customWidth="1"/>
    <col min="13035" max="13035" width="9.140625" style="48"/>
    <col min="13036" max="13036" width="0.85546875" style="48" customWidth="1"/>
    <col min="13037" max="13037" width="9.140625" style="48"/>
    <col min="13038" max="13038" width="0.85546875" style="48" customWidth="1"/>
    <col min="13039" max="13039" width="9.140625" style="48"/>
    <col min="13040" max="13040" width="1" style="48" customWidth="1"/>
    <col min="13041" max="13041" width="9.140625" style="48"/>
    <col min="13042" max="13042" width="1" style="48" customWidth="1"/>
    <col min="13043" max="13043" width="8.7109375" style="48" bestFit="1" customWidth="1"/>
    <col min="13044" max="13044" width="10.28515625" style="48" bestFit="1" customWidth="1"/>
    <col min="13045" max="13046" width="10.42578125" style="48" bestFit="1" customWidth="1"/>
    <col min="13047" max="13047" width="14" style="48" bestFit="1" customWidth="1"/>
    <col min="13048" max="13048" width="12" style="48" bestFit="1" customWidth="1"/>
    <col min="13049" max="13049" width="10.28515625" style="48" bestFit="1" customWidth="1"/>
    <col min="13050" max="13050" width="8.7109375" style="48" bestFit="1" customWidth="1"/>
    <col min="13051" max="13051" width="0.85546875" style="48" customWidth="1"/>
    <col min="13052" max="13052" width="12.42578125" style="48" customWidth="1"/>
    <col min="13053" max="13053" width="10" style="48" customWidth="1"/>
    <col min="13054" max="13054" width="10.5703125" style="48" bestFit="1" customWidth="1"/>
    <col min="13055" max="13055" width="7.85546875" style="48" bestFit="1" customWidth="1"/>
    <col min="13056" max="13056" width="8.7109375" style="48" bestFit="1" customWidth="1"/>
    <col min="13057" max="13289" width="9.140625" style="48"/>
    <col min="13290" max="13290" width="12.85546875" style="48" customWidth="1"/>
    <col min="13291" max="13291" width="9.140625" style="48"/>
    <col min="13292" max="13292" width="0.85546875" style="48" customWidth="1"/>
    <col min="13293" max="13293" width="9.140625" style="48"/>
    <col min="13294" max="13294" width="0.85546875" style="48" customWidth="1"/>
    <col min="13295" max="13295" width="9.140625" style="48"/>
    <col min="13296" max="13296" width="1" style="48" customWidth="1"/>
    <col min="13297" max="13297" width="9.140625" style="48"/>
    <col min="13298" max="13298" width="1" style="48" customWidth="1"/>
    <col min="13299" max="13299" width="8.7109375" style="48" bestFit="1" customWidth="1"/>
    <col min="13300" max="13300" width="10.28515625" style="48" bestFit="1" customWidth="1"/>
    <col min="13301" max="13302" width="10.42578125" style="48" bestFit="1" customWidth="1"/>
    <col min="13303" max="13303" width="14" style="48" bestFit="1" customWidth="1"/>
    <col min="13304" max="13304" width="12" style="48" bestFit="1" customWidth="1"/>
    <col min="13305" max="13305" width="10.28515625" style="48" bestFit="1" customWidth="1"/>
    <col min="13306" max="13306" width="8.7109375" style="48" bestFit="1" customWidth="1"/>
    <col min="13307" max="13307" width="0.85546875" style="48" customWidth="1"/>
    <col min="13308" max="13308" width="12.42578125" style="48" customWidth="1"/>
    <col min="13309" max="13309" width="10" style="48" customWidth="1"/>
    <col min="13310" max="13310" width="10.5703125" style="48" bestFit="1" customWidth="1"/>
    <col min="13311" max="13311" width="7.85546875" style="48" bestFit="1" customWidth="1"/>
    <col min="13312" max="13312" width="8.7109375" style="48" bestFit="1" customWidth="1"/>
    <col min="13313" max="13545" width="9.140625" style="48"/>
    <col min="13546" max="13546" width="12.85546875" style="48" customWidth="1"/>
    <col min="13547" max="13547" width="9.140625" style="48"/>
    <col min="13548" max="13548" width="0.85546875" style="48" customWidth="1"/>
    <col min="13549" max="13549" width="9.140625" style="48"/>
    <col min="13550" max="13550" width="0.85546875" style="48" customWidth="1"/>
    <col min="13551" max="13551" width="9.140625" style="48"/>
    <col min="13552" max="13552" width="1" style="48" customWidth="1"/>
    <col min="13553" max="13553" width="9.140625" style="48"/>
    <col min="13554" max="13554" width="1" style="48" customWidth="1"/>
    <col min="13555" max="13555" width="8.7109375" style="48" bestFit="1" customWidth="1"/>
    <col min="13556" max="13556" width="10.28515625" style="48" bestFit="1" customWidth="1"/>
    <col min="13557" max="13558" width="10.42578125" style="48" bestFit="1" customWidth="1"/>
    <col min="13559" max="13559" width="14" style="48" bestFit="1" customWidth="1"/>
    <col min="13560" max="13560" width="12" style="48" bestFit="1" customWidth="1"/>
    <col min="13561" max="13561" width="10.28515625" style="48" bestFit="1" customWidth="1"/>
    <col min="13562" max="13562" width="8.7109375" style="48" bestFit="1" customWidth="1"/>
    <col min="13563" max="13563" width="0.85546875" style="48" customWidth="1"/>
    <col min="13564" max="13564" width="12.42578125" style="48" customWidth="1"/>
    <col min="13565" max="13565" width="10" style="48" customWidth="1"/>
    <col min="13566" max="13566" width="10.5703125" style="48" bestFit="1" customWidth="1"/>
    <col min="13567" max="13567" width="7.85546875" style="48" bestFit="1" customWidth="1"/>
    <col min="13568" max="13568" width="8.7109375" style="48" bestFit="1" customWidth="1"/>
    <col min="13569" max="13801" width="9.140625" style="48"/>
    <col min="13802" max="13802" width="12.85546875" style="48" customWidth="1"/>
    <col min="13803" max="13803" width="9.140625" style="48"/>
    <col min="13804" max="13804" width="0.85546875" style="48" customWidth="1"/>
    <col min="13805" max="13805" width="9.140625" style="48"/>
    <col min="13806" max="13806" width="0.85546875" style="48" customWidth="1"/>
    <col min="13807" max="13807" width="9.140625" style="48"/>
    <col min="13808" max="13808" width="1" style="48" customWidth="1"/>
    <col min="13809" max="13809" width="9.140625" style="48"/>
    <col min="13810" max="13810" width="1" style="48" customWidth="1"/>
    <col min="13811" max="13811" width="8.7109375" style="48" bestFit="1" customWidth="1"/>
    <col min="13812" max="13812" width="10.28515625" style="48" bestFit="1" customWidth="1"/>
    <col min="13813" max="13814" width="10.42578125" style="48" bestFit="1" customWidth="1"/>
    <col min="13815" max="13815" width="14" style="48" bestFit="1" customWidth="1"/>
    <col min="13816" max="13816" width="12" style="48" bestFit="1" customWidth="1"/>
    <col min="13817" max="13817" width="10.28515625" style="48" bestFit="1" customWidth="1"/>
    <col min="13818" max="13818" width="8.7109375" style="48" bestFit="1" customWidth="1"/>
    <col min="13819" max="13819" width="0.85546875" style="48" customWidth="1"/>
    <col min="13820" max="13820" width="12.42578125" style="48" customWidth="1"/>
    <col min="13821" max="13821" width="10" style="48" customWidth="1"/>
    <col min="13822" max="13822" width="10.5703125" style="48" bestFit="1" customWidth="1"/>
    <col min="13823" max="13823" width="7.85546875" style="48" bestFit="1" customWidth="1"/>
    <col min="13824" max="13824" width="8.7109375" style="48" bestFit="1" customWidth="1"/>
    <col min="13825" max="14057" width="9.140625" style="48"/>
    <col min="14058" max="14058" width="12.85546875" style="48" customWidth="1"/>
    <col min="14059" max="14059" width="9.140625" style="48"/>
    <col min="14060" max="14060" width="0.85546875" style="48" customWidth="1"/>
    <col min="14061" max="14061" width="9.140625" style="48"/>
    <col min="14062" max="14062" width="0.85546875" style="48" customWidth="1"/>
    <col min="14063" max="14063" width="9.140625" style="48"/>
    <col min="14064" max="14064" width="1" style="48" customWidth="1"/>
    <col min="14065" max="14065" width="9.140625" style="48"/>
    <col min="14066" max="14066" width="1" style="48" customWidth="1"/>
    <col min="14067" max="14067" width="8.7109375" style="48" bestFit="1" customWidth="1"/>
    <col min="14068" max="14068" width="10.28515625" style="48" bestFit="1" customWidth="1"/>
    <col min="14069" max="14070" width="10.42578125" style="48" bestFit="1" customWidth="1"/>
    <col min="14071" max="14071" width="14" style="48" bestFit="1" customWidth="1"/>
    <col min="14072" max="14072" width="12" style="48" bestFit="1" customWidth="1"/>
    <col min="14073" max="14073" width="10.28515625" style="48" bestFit="1" customWidth="1"/>
    <col min="14074" max="14074" width="8.7109375" style="48" bestFit="1" customWidth="1"/>
    <col min="14075" max="14075" width="0.85546875" style="48" customWidth="1"/>
    <col min="14076" max="14076" width="12.42578125" style="48" customWidth="1"/>
    <col min="14077" max="14077" width="10" style="48" customWidth="1"/>
    <col min="14078" max="14078" width="10.5703125" style="48" bestFit="1" customWidth="1"/>
    <col min="14079" max="14079" width="7.85546875" style="48" bestFit="1" customWidth="1"/>
    <col min="14080" max="14080" width="8.7109375" style="48" bestFit="1" customWidth="1"/>
    <col min="14081" max="14313" width="9.140625" style="48"/>
    <col min="14314" max="14314" width="12.85546875" style="48" customWidth="1"/>
    <col min="14315" max="14315" width="9.140625" style="48"/>
    <col min="14316" max="14316" width="0.85546875" style="48" customWidth="1"/>
    <col min="14317" max="14317" width="9.140625" style="48"/>
    <col min="14318" max="14318" width="0.85546875" style="48" customWidth="1"/>
    <col min="14319" max="14319" width="9.140625" style="48"/>
    <col min="14320" max="14320" width="1" style="48" customWidth="1"/>
    <col min="14321" max="14321" width="9.140625" style="48"/>
    <col min="14322" max="14322" width="1" style="48" customWidth="1"/>
    <col min="14323" max="14323" width="8.7109375" style="48" bestFit="1" customWidth="1"/>
    <col min="14324" max="14324" width="10.28515625" style="48" bestFit="1" customWidth="1"/>
    <col min="14325" max="14326" width="10.42578125" style="48" bestFit="1" customWidth="1"/>
    <col min="14327" max="14327" width="14" style="48" bestFit="1" customWidth="1"/>
    <col min="14328" max="14328" width="12" style="48" bestFit="1" customWidth="1"/>
    <col min="14329" max="14329" width="10.28515625" style="48" bestFit="1" customWidth="1"/>
    <col min="14330" max="14330" width="8.7109375" style="48" bestFit="1" customWidth="1"/>
    <col min="14331" max="14331" width="0.85546875" style="48" customWidth="1"/>
    <col min="14332" max="14332" width="12.42578125" style="48" customWidth="1"/>
    <col min="14333" max="14333" width="10" style="48" customWidth="1"/>
    <col min="14334" max="14334" width="10.5703125" style="48" bestFit="1" customWidth="1"/>
    <col min="14335" max="14335" width="7.85546875" style="48" bestFit="1" customWidth="1"/>
    <col min="14336" max="14336" width="8.7109375" style="48" bestFit="1" customWidth="1"/>
    <col min="14337" max="14569" width="9.140625" style="48"/>
    <col min="14570" max="14570" width="12.85546875" style="48" customWidth="1"/>
    <col min="14571" max="14571" width="9.140625" style="48"/>
    <col min="14572" max="14572" width="0.85546875" style="48" customWidth="1"/>
    <col min="14573" max="14573" width="9.140625" style="48"/>
    <col min="14574" max="14574" width="0.85546875" style="48" customWidth="1"/>
    <col min="14575" max="14575" width="9.140625" style="48"/>
    <col min="14576" max="14576" width="1" style="48" customWidth="1"/>
    <col min="14577" max="14577" width="9.140625" style="48"/>
    <col min="14578" max="14578" width="1" style="48" customWidth="1"/>
    <col min="14579" max="14579" width="8.7109375" style="48" bestFit="1" customWidth="1"/>
    <col min="14580" max="14580" width="10.28515625" style="48" bestFit="1" customWidth="1"/>
    <col min="14581" max="14582" width="10.42578125" style="48" bestFit="1" customWidth="1"/>
    <col min="14583" max="14583" width="14" style="48" bestFit="1" customWidth="1"/>
    <col min="14584" max="14584" width="12" style="48" bestFit="1" customWidth="1"/>
    <col min="14585" max="14585" width="10.28515625" style="48" bestFit="1" customWidth="1"/>
    <col min="14586" max="14586" width="8.7109375" style="48" bestFit="1" customWidth="1"/>
    <col min="14587" max="14587" width="0.85546875" style="48" customWidth="1"/>
    <col min="14588" max="14588" width="12.42578125" style="48" customWidth="1"/>
    <col min="14589" max="14589" width="10" style="48" customWidth="1"/>
    <col min="14590" max="14590" width="10.5703125" style="48" bestFit="1" customWidth="1"/>
    <col min="14591" max="14591" width="7.85546875" style="48" bestFit="1" customWidth="1"/>
    <col min="14592" max="14592" width="8.7109375" style="48" bestFit="1" customWidth="1"/>
    <col min="14593" max="14825" width="9.140625" style="48"/>
    <col min="14826" max="14826" width="12.85546875" style="48" customWidth="1"/>
    <col min="14827" max="14827" width="9.140625" style="48"/>
    <col min="14828" max="14828" width="0.85546875" style="48" customWidth="1"/>
    <col min="14829" max="14829" width="9.140625" style="48"/>
    <col min="14830" max="14830" width="0.85546875" style="48" customWidth="1"/>
    <col min="14831" max="14831" width="9.140625" style="48"/>
    <col min="14832" max="14832" width="1" style="48" customWidth="1"/>
    <col min="14833" max="14833" width="9.140625" style="48"/>
    <col min="14834" max="14834" width="1" style="48" customWidth="1"/>
    <col min="14835" max="14835" width="8.7109375" style="48" bestFit="1" customWidth="1"/>
    <col min="14836" max="14836" width="10.28515625" style="48" bestFit="1" customWidth="1"/>
    <col min="14837" max="14838" width="10.42578125" style="48" bestFit="1" customWidth="1"/>
    <col min="14839" max="14839" width="14" style="48" bestFit="1" customWidth="1"/>
    <col min="14840" max="14840" width="12" style="48" bestFit="1" customWidth="1"/>
    <col min="14841" max="14841" width="10.28515625" style="48" bestFit="1" customWidth="1"/>
    <col min="14842" max="14842" width="8.7109375" style="48" bestFit="1" customWidth="1"/>
    <col min="14843" max="14843" width="0.85546875" style="48" customWidth="1"/>
    <col min="14844" max="14844" width="12.42578125" style="48" customWidth="1"/>
    <col min="14845" max="14845" width="10" style="48" customWidth="1"/>
    <col min="14846" max="14846" width="10.5703125" style="48" bestFit="1" customWidth="1"/>
    <col min="14847" max="14847" width="7.85546875" style="48" bestFit="1" customWidth="1"/>
    <col min="14848" max="14848" width="8.7109375" style="48" bestFit="1" customWidth="1"/>
    <col min="14849" max="15081" width="9.140625" style="48"/>
    <col min="15082" max="15082" width="12.85546875" style="48" customWidth="1"/>
    <col min="15083" max="15083" width="9.140625" style="48"/>
    <col min="15084" max="15084" width="0.85546875" style="48" customWidth="1"/>
    <col min="15085" max="15085" width="9.140625" style="48"/>
    <col min="15086" max="15086" width="0.85546875" style="48" customWidth="1"/>
    <col min="15087" max="15087" width="9.140625" style="48"/>
    <col min="15088" max="15088" width="1" style="48" customWidth="1"/>
    <col min="15089" max="15089" width="9.140625" style="48"/>
    <col min="15090" max="15090" width="1" style="48" customWidth="1"/>
    <col min="15091" max="15091" width="8.7109375" style="48" bestFit="1" customWidth="1"/>
    <col min="15092" max="15092" width="10.28515625" style="48" bestFit="1" customWidth="1"/>
    <col min="15093" max="15094" width="10.42578125" style="48" bestFit="1" customWidth="1"/>
    <col min="15095" max="15095" width="14" style="48" bestFit="1" customWidth="1"/>
    <col min="15096" max="15096" width="12" style="48" bestFit="1" customWidth="1"/>
    <col min="15097" max="15097" width="10.28515625" style="48" bestFit="1" customWidth="1"/>
    <col min="15098" max="15098" width="8.7109375" style="48" bestFit="1" customWidth="1"/>
    <col min="15099" max="15099" width="0.85546875" style="48" customWidth="1"/>
    <col min="15100" max="15100" width="12.42578125" style="48" customWidth="1"/>
    <col min="15101" max="15101" width="10" style="48" customWidth="1"/>
    <col min="15102" max="15102" width="10.5703125" style="48" bestFit="1" customWidth="1"/>
    <col min="15103" max="15103" width="7.85546875" style="48" bestFit="1" customWidth="1"/>
    <col min="15104" max="15104" width="8.7109375" style="48" bestFit="1" customWidth="1"/>
    <col min="15105" max="15337" width="9.140625" style="48"/>
    <col min="15338" max="15338" width="12.85546875" style="48" customWidth="1"/>
    <col min="15339" max="15339" width="9.140625" style="48"/>
    <col min="15340" max="15340" width="0.85546875" style="48" customWidth="1"/>
    <col min="15341" max="15341" width="9.140625" style="48"/>
    <col min="15342" max="15342" width="0.85546875" style="48" customWidth="1"/>
    <col min="15343" max="15343" width="9.140625" style="48"/>
    <col min="15344" max="15344" width="1" style="48" customWidth="1"/>
    <col min="15345" max="15345" width="9.140625" style="48"/>
    <col min="15346" max="15346" width="1" style="48" customWidth="1"/>
    <col min="15347" max="15347" width="8.7109375" style="48" bestFit="1" customWidth="1"/>
    <col min="15348" max="15348" width="10.28515625" style="48" bestFit="1" customWidth="1"/>
    <col min="15349" max="15350" width="10.42578125" style="48" bestFit="1" customWidth="1"/>
    <col min="15351" max="15351" width="14" style="48" bestFit="1" customWidth="1"/>
    <col min="15352" max="15352" width="12" style="48" bestFit="1" customWidth="1"/>
    <col min="15353" max="15353" width="10.28515625" style="48" bestFit="1" customWidth="1"/>
    <col min="15354" max="15354" width="8.7109375" style="48" bestFit="1" customWidth="1"/>
    <col min="15355" max="15355" width="0.85546875" style="48" customWidth="1"/>
    <col min="15356" max="15356" width="12.42578125" style="48" customWidth="1"/>
    <col min="15357" max="15357" width="10" style="48" customWidth="1"/>
    <col min="15358" max="15358" width="10.5703125" style="48" bestFit="1" customWidth="1"/>
    <col min="15359" max="15359" width="7.85546875" style="48" bestFit="1" customWidth="1"/>
    <col min="15360" max="15360" width="8.7109375" style="48" bestFit="1" customWidth="1"/>
    <col min="15361" max="15593" width="9.140625" style="48"/>
    <col min="15594" max="15594" width="12.85546875" style="48" customWidth="1"/>
    <col min="15595" max="15595" width="9.140625" style="48"/>
    <col min="15596" max="15596" width="0.85546875" style="48" customWidth="1"/>
    <col min="15597" max="15597" width="9.140625" style="48"/>
    <col min="15598" max="15598" width="0.85546875" style="48" customWidth="1"/>
    <col min="15599" max="15599" width="9.140625" style="48"/>
    <col min="15600" max="15600" width="1" style="48" customWidth="1"/>
    <col min="15601" max="15601" width="9.140625" style="48"/>
    <col min="15602" max="15602" width="1" style="48" customWidth="1"/>
    <col min="15603" max="15603" width="8.7109375" style="48" bestFit="1" customWidth="1"/>
    <col min="15604" max="15604" width="10.28515625" style="48" bestFit="1" customWidth="1"/>
    <col min="15605" max="15606" width="10.42578125" style="48" bestFit="1" customWidth="1"/>
    <col min="15607" max="15607" width="14" style="48" bestFit="1" customWidth="1"/>
    <col min="15608" max="15608" width="12" style="48" bestFit="1" customWidth="1"/>
    <col min="15609" max="15609" width="10.28515625" style="48" bestFit="1" customWidth="1"/>
    <col min="15610" max="15610" width="8.7109375" style="48" bestFit="1" customWidth="1"/>
    <col min="15611" max="15611" width="0.85546875" style="48" customWidth="1"/>
    <col min="15612" max="15612" width="12.42578125" style="48" customWidth="1"/>
    <col min="15613" max="15613" width="10" style="48" customWidth="1"/>
    <col min="15614" max="15614" width="10.5703125" style="48" bestFit="1" customWidth="1"/>
    <col min="15615" max="15615" width="7.85546875" style="48" bestFit="1" customWidth="1"/>
    <col min="15616" max="15616" width="8.7109375" style="48" bestFit="1" customWidth="1"/>
    <col min="15617" max="15849" width="9.140625" style="48"/>
    <col min="15850" max="15850" width="12.85546875" style="48" customWidth="1"/>
    <col min="15851" max="15851" width="9.140625" style="48"/>
    <col min="15852" max="15852" width="0.85546875" style="48" customWidth="1"/>
    <col min="15853" max="15853" width="9.140625" style="48"/>
    <col min="15854" max="15854" width="0.85546875" style="48" customWidth="1"/>
    <col min="15855" max="15855" width="9.140625" style="48"/>
    <col min="15856" max="15856" width="1" style="48" customWidth="1"/>
    <col min="15857" max="15857" width="9.140625" style="48"/>
    <col min="15858" max="15858" width="1" style="48" customWidth="1"/>
    <col min="15859" max="15859" width="8.7109375" style="48" bestFit="1" customWidth="1"/>
    <col min="15860" max="15860" width="10.28515625" style="48" bestFit="1" customWidth="1"/>
    <col min="15861" max="15862" width="10.42578125" style="48" bestFit="1" customWidth="1"/>
    <col min="15863" max="15863" width="14" style="48" bestFit="1" customWidth="1"/>
    <col min="15864" max="15864" width="12" style="48" bestFit="1" customWidth="1"/>
    <col min="15865" max="15865" width="10.28515625" style="48" bestFit="1" customWidth="1"/>
    <col min="15866" max="15866" width="8.7109375" style="48" bestFit="1" customWidth="1"/>
    <col min="15867" max="15867" width="0.85546875" style="48" customWidth="1"/>
    <col min="15868" max="15868" width="12.42578125" style="48" customWidth="1"/>
    <col min="15869" max="15869" width="10" style="48" customWidth="1"/>
    <col min="15870" max="15870" width="10.5703125" style="48" bestFit="1" customWidth="1"/>
    <col min="15871" max="15871" width="7.85546875" style="48" bestFit="1" customWidth="1"/>
    <col min="15872" max="15872" width="8.7109375" style="48" bestFit="1" customWidth="1"/>
    <col min="15873" max="16105" width="9.140625" style="48"/>
    <col min="16106" max="16106" width="12.85546875" style="48" customWidth="1"/>
    <col min="16107" max="16107" width="9.140625" style="48"/>
    <col min="16108" max="16108" width="0.85546875" style="48" customWidth="1"/>
    <col min="16109" max="16109" width="9.140625" style="48"/>
    <col min="16110" max="16110" width="0.85546875" style="48" customWidth="1"/>
    <col min="16111" max="16111" width="9.140625" style="48"/>
    <col min="16112" max="16112" width="1" style="48" customWidth="1"/>
    <col min="16113" max="16113" width="9.140625" style="48"/>
    <col min="16114" max="16114" width="1" style="48" customWidth="1"/>
    <col min="16115" max="16115" width="8.7109375" style="48" bestFit="1" customWidth="1"/>
    <col min="16116" max="16116" width="10.28515625" style="48" bestFit="1" customWidth="1"/>
    <col min="16117" max="16118" width="10.42578125" style="48" bestFit="1" customWidth="1"/>
    <col min="16119" max="16119" width="14" style="48" bestFit="1" customWidth="1"/>
    <col min="16120" max="16120" width="12" style="48" bestFit="1" customWidth="1"/>
    <col min="16121" max="16121" width="10.28515625" style="48" bestFit="1" customWidth="1"/>
    <col min="16122" max="16122" width="8.7109375" style="48" bestFit="1" customWidth="1"/>
    <col min="16123" max="16123" width="0.85546875" style="48" customWidth="1"/>
    <col min="16124" max="16124" width="12.42578125" style="48" customWidth="1"/>
    <col min="16125" max="16125" width="10" style="48" customWidth="1"/>
    <col min="16126" max="16126" width="10.5703125" style="48" bestFit="1" customWidth="1"/>
    <col min="16127" max="16127" width="7.85546875" style="48" bestFit="1" customWidth="1"/>
    <col min="16128" max="16128" width="8.7109375" style="48" bestFit="1" customWidth="1"/>
    <col min="16129" max="16384" width="9.140625" style="48"/>
  </cols>
  <sheetData>
    <row r="1" spans="1:18" s="7" customFormat="1" ht="12.75" x14ac:dyDescent="0.2">
      <c r="A1" s="72" t="s">
        <v>251</v>
      </c>
      <c r="J1" s="6"/>
      <c r="K1" s="6"/>
    </row>
    <row r="2" spans="1:18" s="7" customFormat="1" ht="21" customHeight="1" x14ac:dyDescent="0.2">
      <c r="A2" s="73" t="s">
        <v>283</v>
      </c>
      <c r="B2" s="5"/>
      <c r="C2" s="5"/>
      <c r="D2" s="5"/>
      <c r="E2" s="5"/>
      <c r="F2" s="5"/>
      <c r="G2" s="5"/>
      <c r="H2" s="5"/>
      <c r="I2" s="5"/>
      <c r="J2" s="6"/>
      <c r="K2" s="6"/>
    </row>
    <row r="3" spans="1:18" s="7" customFormat="1" ht="23.25" customHeight="1" x14ac:dyDescent="0.2">
      <c r="A3" s="8"/>
      <c r="B3" s="219" t="s">
        <v>209</v>
      </c>
      <c r="C3" s="219"/>
      <c r="D3" s="219"/>
      <c r="E3" s="219"/>
      <c r="F3" s="219"/>
      <c r="G3" s="219"/>
      <c r="H3" s="219"/>
      <c r="I3" s="12"/>
      <c r="J3" s="218"/>
      <c r="K3" s="218"/>
    </row>
    <row r="4" spans="1:18" s="7" customFormat="1" ht="56.25" x14ac:dyDescent="0.2">
      <c r="A4" s="15" t="s">
        <v>142</v>
      </c>
      <c r="B4" s="123" t="s">
        <v>208</v>
      </c>
      <c r="C4" s="30"/>
      <c r="D4" s="123" t="s">
        <v>148</v>
      </c>
      <c r="E4" s="30"/>
      <c r="F4" s="18" t="s">
        <v>178</v>
      </c>
      <c r="G4" s="107"/>
      <c r="H4" s="123" t="s">
        <v>167</v>
      </c>
      <c r="I4" s="15"/>
      <c r="J4" s="35"/>
      <c r="K4" s="35"/>
    </row>
    <row r="5" spans="1:18" ht="15" customHeight="1" x14ac:dyDescent="0.2">
      <c r="A5" s="49" t="s">
        <v>175</v>
      </c>
      <c r="B5" s="208" t="s">
        <v>124</v>
      </c>
      <c r="C5" s="55" t="s">
        <v>186</v>
      </c>
      <c r="D5" s="167" t="s">
        <v>124</v>
      </c>
      <c r="E5" s="55" t="s">
        <v>122</v>
      </c>
      <c r="F5" s="167" t="s">
        <v>124</v>
      </c>
      <c r="G5" s="55" t="s">
        <v>186</v>
      </c>
      <c r="H5" s="167" t="s">
        <v>124</v>
      </c>
      <c r="I5" s="47"/>
      <c r="J5" s="57"/>
      <c r="L5" s="94"/>
    </row>
    <row r="6" spans="1:18" ht="28.5" customHeight="1" x14ac:dyDescent="0.2">
      <c r="A6" s="117" t="s">
        <v>241</v>
      </c>
      <c r="B6" s="208" t="s">
        <v>124</v>
      </c>
      <c r="C6" s="55" t="s">
        <v>186</v>
      </c>
      <c r="D6" s="167" t="s">
        <v>124</v>
      </c>
      <c r="E6" s="55" t="s">
        <v>122</v>
      </c>
      <c r="F6" s="203" t="s">
        <v>124</v>
      </c>
      <c r="G6" s="167" t="s">
        <v>186</v>
      </c>
      <c r="H6" s="167" t="s">
        <v>124</v>
      </c>
      <c r="I6" s="57"/>
      <c r="J6" s="204"/>
      <c r="L6" s="94"/>
      <c r="M6" s="165"/>
    </row>
    <row r="7" spans="1:18" ht="28.5" customHeight="1" x14ac:dyDescent="0.2">
      <c r="A7" s="117" t="s">
        <v>213</v>
      </c>
      <c r="B7" s="155">
        <v>1546336</v>
      </c>
      <c r="C7" s="155" t="s">
        <v>122</v>
      </c>
      <c r="D7" s="155">
        <v>851369</v>
      </c>
      <c r="E7" s="155" t="s">
        <v>122</v>
      </c>
      <c r="F7" s="155">
        <v>16078307</v>
      </c>
      <c r="G7" s="155" t="s">
        <v>122</v>
      </c>
      <c r="H7" s="155">
        <v>56465494</v>
      </c>
      <c r="I7" s="132" t="s">
        <v>122</v>
      </c>
      <c r="J7" s="132"/>
      <c r="K7" s="57"/>
      <c r="L7" s="94"/>
      <c r="N7" s="165"/>
      <c r="O7" s="165"/>
      <c r="P7" s="165"/>
      <c r="Q7" s="165"/>
      <c r="R7" s="165"/>
    </row>
    <row r="8" spans="1:18" ht="22.5" x14ac:dyDescent="0.2">
      <c r="A8" s="136" t="s">
        <v>247</v>
      </c>
      <c r="B8" s="154">
        <v>822330</v>
      </c>
      <c r="C8" s="154" t="s">
        <v>122</v>
      </c>
      <c r="D8" s="154">
        <v>251180</v>
      </c>
      <c r="E8" s="154" t="s">
        <v>122</v>
      </c>
      <c r="F8" s="154">
        <v>5870000</v>
      </c>
      <c r="G8" s="154" t="s">
        <v>122</v>
      </c>
      <c r="H8" s="154">
        <v>17988164</v>
      </c>
      <c r="I8" s="20" t="s">
        <v>122</v>
      </c>
      <c r="J8" s="132"/>
      <c r="K8" s="132"/>
      <c r="L8" s="94"/>
      <c r="N8" s="165"/>
      <c r="O8" s="165"/>
      <c r="P8" s="165"/>
      <c r="Q8" s="165"/>
      <c r="R8" s="165"/>
    </row>
    <row r="9" spans="1:18" x14ac:dyDescent="0.2">
      <c r="A9" s="90" t="s">
        <v>221</v>
      </c>
      <c r="B9" s="154">
        <v>43400</v>
      </c>
      <c r="C9" s="154" t="s">
        <v>122</v>
      </c>
      <c r="D9" s="154">
        <v>38400</v>
      </c>
      <c r="E9" s="154" t="s">
        <v>122</v>
      </c>
      <c r="F9" s="154">
        <v>679000</v>
      </c>
      <c r="G9" s="154" t="s">
        <v>122</v>
      </c>
      <c r="H9" s="154">
        <v>2150043</v>
      </c>
      <c r="I9" s="20" t="s">
        <v>122</v>
      </c>
      <c r="J9" s="132"/>
      <c r="K9" s="132"/>
      <c r="L9" s="94"/>
      <c r="N9" s="165"/>
      <c r="O9" s="165"/>
      <c r="P9" s="165"/>
      <c r="Q9" s="165"/>
      <c r="R9" s="165"/>
    </row>
    <row r="10" spans="1:18" x14ac:dyDescent="0.2">
      <c r="A10" s="90" t="s">
        <v>222</v>
      </c>
      <c r="B10" s="154">
        <v>13777</v>
      </c>
      <c r="C10" s="154" t="s">
        <v>122</v>
      </c>
      <c r="D10" s="154">
        <v>26561</v>
      </c>
      <c r="E10" s="154" t="s">
        <v>122</v>
      </c>
      <c r="F10" s="154">
        <v>289315</v>
      </c>
      <c r="G10" s="154" t="s">
        <v>122</v>
      </c>
      <c r="H10" s="154">
        <v>1501857</v>
      </c>
      <c r="I10" s="20" t="s">
        <v>122</v>
      </c>
      <c r="J10" s="132"/>
      <c r="K10" s="132"/>
      <c r="L10" s="94"/>
      <c r="N10" s="165"/>
      <c r="O10" s="165"/>
      <c r="P10" s="165"/>
      <c r="Q10" s="165"/>
      <c r="R10" s="165"/>
    </row>
    <row r="11" spans="1:18" x14ac:dyDescent="0.2">
      <c r="A11" s="90" t="s">
        <v>223</v>
      </c>
      <c r="B11" s="154">
        <v>29496</v>
      </c>
      <c r="C11" s="154" t="s">
        <v>122</v>
      </c>
      <c r="D11" s="154">
        <v>26853</v>
      </c>
      <c r="E11" s="154" t="s">
        <v>122</v>
      </c>
      <c r="F11" s="154">
        <v>405888</v>
      </c>
      <c r="G11" s="154" t="s">
        <v>122</v>
      </c>
      <c r="H11" s="154">
        <v>2102568</v>
      </c>
      <c r="I11" s="20" t="s">
        <v>122</v>
      </c>
      <c r="J11" s="132"/>
      <c r="K11" s="132"/>
      <c r="L11" s="94"/>
      <c r="N11" s="165"/>
      <c r="O11" s="165"/>
      <c r="P11" s="165"/>
      <c r="Q11" s="165"/>
      <c r="R11" s="165"/>
    </row>
    <row r="12" spans="1:18" x14ac:dyDescent="0.2">
      <c r="A12" s="90" t="s">
        <v>224</v>
      </c>
      <c r="B12" s="154">
        <v>22054</v>
      </c>
      <c r="C12" s="154" t="s">
        <v>122</v>
      </c>
      <c r="D12" s="154">
        <v>22291</v>
      </c>
      <c r="E12" s="154" t="s">
        <v>122</v>
      </c>
      <c r="F12" s="154">
        <v>293400</v>
      </c>
      <c r="G12" s="154" t="s">
        <v>122</v>
      </c>
      <c r="H12" s="154">
        <v>1538317</v>
      </c>
      <c r="I12" s="20" t="s">
        <v>122</v>
      </c>
      <c r="J12" s="132"/>
      <c r="K12" s="132"/>
      <c r="L12" s="94"/>
      <c r="N12" s="165"/>
      <c r="O12" s="165"/>
      <c r="P12" s="165"/>
      <c r="Q12" s="165"/>
      <c r="R12" s="165"/>
    </row>
    <row r="13" spans="1:18" x14ac:dyDescent="0.2">
      <c r="A13" s="90" t="s">
        <v>225</v>
      </c>
      <c r="B13" s="154">
        <v>9750</v>
      </c>
      <c r="C13" s="154" t="s">
        <v>122</v>
      </c>
      <c r="D13" s="154">
        <v>13355</v>
      </c>
      <c r="E13" s="154" t="s">
        <v>122</v>
      </c>
      <c r="F13" s="154">
        <v>266795</v>
      </c>
      <c r="G13" s="154" t="s">
        <v>122</v>
      </c>
      <c r="H13" s="154">
        <v>1006323</v>
      </c>
      <c r="I13" s="20" t="s">
        <v>122</v>
      </c>
      <c r="J13" s="132"/>
      <c r="K13" s="132"/>
      <c r="L13" s="94"/>
      <c r="N13" s="165"/>
      <c r="O13" s="165"/>
      <c r="P13" s="165"/>
      <c r="Q13" s="165"/>
      <c r="R13" s="165"/>
    </row>
    <row r="14" spans="1:18" x14ac:dyDescent="0.2">
      <c r="A14" s="90" t="s">
        <v>226</v>
      </c>
      <c r="B14" s="154">
        <v>10285</v>
      </c>
      <c r="C14" s="154" t="s">
        <v>122</v>
      </c>
      <c r="D14" s="154">
        <v>20732</v>
      </c>
      <c r="E14" s="154" t="s">
        <v>122</v>
      </c>
      <c r="F14" s="154">
        <v>256428</v>
      </c>
      <c r="G14" s="154" t="s">
        <v>122</v>
      </c>
      <c r="H14" s="154">
        <v>1236364</v>
      </c>
      <c r="I14" s="20" t="s">
        <v>122</v>
      </c>
      <c r="J14" s="132"/>
      <c r="K14" s="132"/>
      <c r="L14" s="94"/>
      <c r="N14" s="165"/>
      <c r="O14" s="165"/>
      <c r="P14" s="165"/>
      <c r="Q14" s="165"/>
      <c r="R14" s="165"/>
    </row>
    <row r="15" spans="1:18" x14ac:dyDescent="0.2">
      <c r="A15" s="90" t="s">
        <v>227</v>
      </c>
      <c r="B15" s="154">
        <v>906</v>
      </c>
      <c r="C15" s="154" t="s">
        <v>122</v>
      </c>
      <c r="D15" s="154">
        <v>2582</v>
      </c>
      <c r="E15" s="154" t="s">
        <v>122</v>
      </c>
      <c r="F15" s="154">
        <v>13397</v>
      </c>
      <c r="G15" s="154" t="s">
        <v>122</v>
      </c>
      <c r="H15" s="154">
        <v>120201</v>
      </c>
      <c r="I15" s="20" t="s">
        <v>122</v>
      </c>
      <c r="J15" s="132"/>
      <c r="K15" s="132"/>
      <c r="L15" s="94"/>
      <c r="N15" s="165"/>
      <c r="O15" s="165"/>
      <c r="P15" s="165"/>
      <c r="Q15" s="165"/>
      <c r="R15" s="165"/>
    </row>
    <row r="16" spans="1:18" x14ac:dyDescent="0.2">
      <c r="A16" s="90" t="s">
        <v>228</v>
      </c>
      <c r="B16" s="154">
        <v>9037</v>
      </c>
      <c r="C16" s="154" t="s">
        <v>122</v>
      </c>
      <c r="D16" s="154">
        <v>9810</v>
      </c>
      <c r="E16" s="154" t="s">
        <v>122</v>
      </c>
      <c r="F16" s="154">
        <v>200208</v>
      </c>
      <c r="G16" s="154" t="s">
        <v>122</v>
      </c>
      <c r="H16" s="154">
        <v>748881</v>
      </c>
      <c r="I16" s="20" t="s">
        <v>122</v>
      </c>
      <c r="J16" s="132"/>
      <c r="K16" s="132"/>
      <c r="L16" s="94"/>
      <c r="N16" s="165"/>
      <c r="O16" s="165"/>
      <c r="P16" s="165"/>
      <c r="Q16" s="165"/>
      <c r="R16" s="165"/>
    </row>
    <row r="17" spans="1:18" x14ac:dyDescent="0.2">
      <c r="A17" s="90" t="s">
        <v>229</v>
      </c>
      <c r="B17" s="154">
        <v>163649</v>
      </c>
      <c r="C17" s="154" t="s">
        <v>122</v>
      </c>
      <c r="D17" s="154">
        <v>100829</v>
      </c>
      <c r="E17" s="154" t="s">
        <v>122</v>
      </c>
      <c r="F17" s="154">
        <v>2569000</v>
      </c>
      <c r="G17" s="154" t="s">
        <v>122</v>
      </c>
      <c r="H17" s="154">
        <v>9193850</v>
      </c>
      <c r="I17" s="20" t="s">
        <v>122</v>
      </c>
      <c r="J17" s="132"/>
      <c r="K17" s="132"/>
      <c r="L17" s="94"/>
      <c r="N17" s="165"/>
      <c r="O17" s="165"/>
      <c r="P17" s="165"/>
      <c r="Q17" s="165"/>
      <c r="R17" s="165"/>
    </row>
    <row r="18" spans="1:18" x14ac:dyDescent="0.2">
      <c r="A18" s="90" t="s">
        <v>230</v>
      </c>
      <c r="B18" s="154">
        <v>17774</v>
      </c>
      <c r="C18" s="154" t="s">
        <v>122</v>
      </c>
      <c r="D18" s="154">
        <v>21259</v>
      </c>
      <c r="E18" s="154" t="s">
        <v>122</v>
      </c>
      <c r="F18" s="154">
        <v>573908</v>
      </c>
      <c r="G18" s="154" t="s">
        <v>122</v>
      </c>
      <c r="H18" s="154" t="s">
        <v>124</v>
      </c>
      <c r="I18" s="20" t="s">
        <v>122</v>
      </c>
      <c r="J18" s="132"/>
      <c r="K18" s="132"/>
      <c r="L18" s="94"/>
      <c r="N18" s="165"/>
      <c r="O18" s="165"/>
      <c r="P18" s="165"/>
      <c r="Q18" s="165"/>
      <c r="R18" s="165"/>
    </row>
    <row r="19" spans="1:18" x14ac:dyDescent="0.2">
      <c r="A19" s="90" t="s">
        <v>231</v>
      </c>
      <c r="B19" s="154">
        <v>301084</v>
      </c>
      <c r="C19" s="154" t="s">
        <v>122</v>
      </c>
      <c r="D19" s="154">
        <v>149843</v>
      </c>
      <c r="E19" s="154" t="s">
        <v>122</v>
      </c>
      <c r="F19" s="154">
        <v>2512366</v>
      </c>
      <c r="G19" s="154" t="s">
        <v>122</v>
      </c>
      <c r="H19" s="154">
        <v>9173589</v>
      </c>
      <c r="I19" s="20" t="s">
        <v>122</v>
      </c>
      <c r="J19" s="132"/>
      <c r="K19" s="132"/>
      <c r="L19" s="94"/>
      <c r="N19" s="165"/>
      <c r="O19" s="165"/>
      <c r="P19" s="165"/>
      <c r="Q19" s="165"/>
      <c r="R19" s="165"/>
    </row>
    <row r="20" spans="1:18" x14ac:dyDescent="0.2">
      <c r="A20" s="90" t="s">
        <v>232</v>
      </c>
      <c r="B20" s="154">
        <v>12536</v>
      </c>
      <c r="C20" s="154" t="s">
        <v>122</v>
      </c>
      <c r="D20" s="154">
        <v>21549</v>
      </c>
      <c r="E20" s="154" t="s">
        <v>122</v>
      </c>
      <c r="F20" s="154">
        <v>268703</v>
      </c>
      <c r="G20" s="154" t="s">
        <v>122</v>
      </c>
      <c r="H20" s="154">
        <v>1219321</v>
      </c>
      <c r="I20" s="20" t="s">
        <v>122</v>
      </c>
      <c r="J20" s="132"/>
      <c r="K20" s="132"/>
      <c r="L20" s="94"/>
    </row>
    <row r="21" spans="1:18" x14ac:dyDescent="0.2">
      <c r="A21" s="90" t="s">
        <v>233</v>
      </c>
      <c r="B21" s="154">
        <v>12429</v>
      </c>
      <c r="C21" s="154" t="s">
        <v>122</v>
      </c>
      <c r="D21" s="154">
        <v>20400</v>
      </c>
      <c r="E21" s="154" t="s">
        <v>122</v>
      </c>
      <c r="F21" s="154">
        <v>187172</v>
      </c>
      <c r="G21" s="154" t="s">
        <v>122</v>
      </c>
      <c r="H21" s="154">
        <v>1247972</v>
      </c>
      <c r="I21" s="20" t="s">
        <v>122</v>
      </c>
      <c r="J21" s="132"/>
      <c r="K21" s="132"/>
      <c r="L21" s="94"/>
    </row>
    <row r="22" spans="1:18" x14ac:dyDescent="0.2">
      <c r="A22" s="90" t="s">
        <v>234</v>
      </c>
      <c r="B22" s="154">
        <v>14102</v>
      </c>
      <c r="C22" s="154" t="s">
        <v>122</v>
      </c>
      <c r="D22" s="154">
        <v>12910</v>
      </c>
      <c r="E22" s="154" t="s">
        <v>122</v>
      </c>
      <c r="F22" s="154">
        <v>243747</v>
      </c>
      <c r="G22" s="154" t="s">
        <v>122</v>
      </c>
      <c r="H22" s="154">
        <v>880478</v>
      </c>
      <c r="I22" s="20" t="s">
        <v>122</v>
      </c>
      <c r="J22" s="132"/>
      <c r="K22" s="132"/>
      <c r="L22" s="94"/>
    </row>
    <row r="23" spans="1:18" x14ac:dyDescent="0.2">
      <c r="A23" s="90" t="s">
        <v>235</v>
      </c>
      <c r="B23" s="154">
        <v>10536</v>
      </c>
      <c r="C23" s="154" t="s">
        <v>122</v>
      </c>
      <c r="D23" s="154">
        <v>19840</v>
      </c>
      <c r="E23" s="154" t="s">
        <v>122</v>
      </c>
      <c r="F23" s="154">
        <v>425945</v>
      </c>
      <c r="G23" s="154" t="s">
        <v>122</v>
      </c>
      <c r="H23" s="154">
        <v>1186041</v>
      </c>
      <c r="I23" s="20" t="s">
        <v>122</v>
      </c>
      <c r="J23" s="132"/>
      <c r="K23" s="132"/>
      <c r="L23" s="94"/>
    </row>
    <row r="24" spans="1:18" x14ac:dyDescent="0.2">
      <c r="A24" s="90" t="s">
        <v>236</v>
      </c>
      <c r="B24" s="154">
        <v>15053</v>
      </c>
      <c r="C24" s="154" t="s">
        <v>122</v>
      </c>
      <c r="D24" s="154">
        <v>22894</v>
      </c>
      <c r="E24" s="154" t="s">
        <v>122</v>
      </c>
      <c r="F24" s="154">
        <v>259054</v>
      </c>
      <c r="G24" s="154" t="s">
        <v>122</v>
      </c>
      <c r="H24" s="154">
        <v>1764203</v>
      </c>
      <c r="I24" s="20"/>
      <c r="J24" s="132"/>
      <c r="K24" s="132"/>
      <c r="L24" s="94"/>
    </row>
    <row r="25" spans="1:18" x14ac:dyDescent="0.2">
      <c r="A25" s="90" t="s">
        <v>237</v>
      </c>
      <c r="B25" s="154">
        <v>10080</v>
      </c>
      <c r="C25" s="154" t="s">
        <v>122</v>
      </c>
      <c r="D25" s="154">
        <v>15464</v>
      </c>
      <c r="E25" s="154" t="s">
        <v>122</v>
      </c>
      <c r="F25" s="154">
        <v>178626</v>
      </c>
      <c r="G25" s="154" t="s">
        <v>122</v>
      </c>
      <c r="H25" s="154">
        <v>1030624</v>
      </c>
      <c r="I25" s="20"/>
      <c r="J25" s="132"/>
      <c r="K25" s="132"/>
      <c r="L25" s="94"/>
    </row>
    <row r="26" spans="1:18" x14ac:dyDescent="0.2">
      <c r="A26" s="90" t="s">
        <v>238</v>
      </c>
      <c r="B26" s="154">
        <v>6470</v>
      </c>
      <c r="C26" s="154" t="s">
        <v>122</v>
      </c>
      <c r="D26" s="154">
        <v>12497</v>
      </c>
      <c r="E26" s="154" t="s">
        <v>122</v>
      </c>
      <c r="F26" s="154">
        <v>142561</v>
      </c>
      <c r="G26" s="154" t="s">
        <v>122</v>
      </c>
      <c r="H26" s="154">
        <v>166524</v>
      </c>
      <c r="I26" s="20"/>
      <c r="J26" s="132"/>
      <c r="K26" s="132"/>
      <c r="L26" s="94"/>
    </row>
    <row r="27" spans="1:18" x14ac:dyDescent="0.2">
      <c r="A27" s="91" t="s">
        <v>239</v>
      </c>
      <c r="B27" s="155">
        <v>12241</v>
      </c>
      <c r="C27" s="155" t="s">
        <v>122</v>
      </c>
      <c r="D27" s="155">
        <v>24444</v>
      </c>
      <c r="E27" s="155" t="s">
        <v>122</v>
      </c>
      <c r="F27" s="155">
        <v>299023</v>
      </c>
      <c r="G27" s="155" t="s">
        <v>122</v>
      </c>
      <c r="H27" s="155">
        <v>1338251</v>
      </c>
      <c r="I27" s="21"/>
      <c r="J27" s="132"/>
      <c r="K27" s="132"/>
      <c r="L27" s="94"/>
    </row>
    <row r="28" spans="1:18" x14ac:dyDescent="0.2">
      <c r="A28" s="113" t="s">
        <v>240</v>
      </c>
      <c r="B28" s="133">
        <v>9347</v>
      </c>
      <c r="C28" s="133" t="s">
        <v>122</v>
      </c>
      <c r="D28" s="133">
        <v>17676</v>
      </c>
      <c r="E28" s="133" t="s">
        <v>122</v>
      </c>
      <c r="F28" s="133">
        <v>143771</v>
      </c>
      <c r="G28" s="133" t="s">
        <v>122</v>
      </c>
      <c r="H28" s="133">
        <v>871923</v>
      </c>
      <c r="I28" s="22"/>
      <c r="J28" s="132"/>
      <c r="K28" s="132"/>
      <c r="L28" s="94"/>
    </row>
    <row r="29" spans="1:18" ht="83.25" customHeight="1" x14ac:dyDescent="0.2">
      <c r="A29" s="217" t="s">
        <v>302</v>
      </c>
      <c r="B29" s="217"/>
      <c r="C29" s="217"/>
      <c r="D29" s="217"/>
      <c r="E29" s="217"/>
      <c r="F29" s="217"/>
      <c r="G29" s="217"/>
      <c r="H29" s="217"/>
      <c r="I29" s="217"/>
      <c r="J29" s="217"/>
    </row>
    <row r="30" spans="1:18" ht="41.25" customHeight="1" x14ac:dyDescent="0.2">
      <c r="A30" s="214" t="s">
        <v>305</v>
      </c>
      <c r="B30" s="214"/>
      <c r="C30" s="214"/>
      <c r="D30" s="214"/>
      <c r="E30" s="214"/>
      <c r="F30" s="214"/>
      <c r="G30" s="214"/>
      <c r="H30" s="214"/>
      <c r="I30" s="214"/>
      <c r="J30" s="214"/>
    </row>
  </sheetData>
  <mergeCells count="4">
    <mergeCell ref="A29:J29"/>
    <mergeCell ref="A30:J30"/>
    <mergeCell ref="J3:K3"/>
    <mergeCell ref="B3:H3"/>
  </mergeCells>
  <pageMargins left="0.75" right="0.75" top="1" bottom="1" header="0.5" footer="0.5"/>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zoomScaleNormal="100" workbookViewId="0"/>
  </sheetViews>
  <sheetFormatPr defaultRowHeight="11.25" x14ac:dyDescent="0.2"/>
  <cols>
    <col min="1" max="1" width="20.5703125" style="131" customWidth="1"/>
    <col min="2" max="2" width="8.7109375" style="131" bestFit="1" customWidth="1"/>
    <col min="3" max="3" width="10.28515625" style="131" bestFit="1" customWidth="1"/>
    <col min="4" max="4" width="12.140625" style="131" customWidth="1"/>
    <col min="5" max="5" width="10.42578125" style="131" bestFit="1" customWidth="1"/>
    <col min="6" max="6" width="10.28515625" style="131" customWidth="1"/>
    <col min="7" max="7" width="12" style="131" bestFit="1" customWidth="1"/>
    <col min="8" max="8" width="10.28515625" style="131" bestFit="1" customWidth="1"/>
    <col min="9" max="9" width="8.7109375" style="131" bestFit="1" customWidth="1"/>
    <col min="10" max="10" width="1.42578125" style="131" customWidth="1"/>
    <col min="11" max="11" width="10" style="131" customWidth="1"/>
    <col min="12" max="12" width="10.5703125" style="131" bestFit="1" customWidth="1"/>
    <col min="13" max="14" width="8.7109375" style="131" bestFit="1" customWidth="1"/>
    <col min="15" max="15" width="1.85546875" style="48" customWidth="1"/>
    <col min="16" max="218" width="9.140625" style="48"/>
    <col min="219" max="219" width="12.85546875" style="48" customWidth="1"/>
    <col min="220" max="220" width="9.140625" style="48"/>
    <col min="221" max="221" width="0.85546875" style="48" customWidth="1"/>
    <col min="222" max="222" width="9.140625" style="48"/>
    <col min="223" max="223" width="0.85546875" style="48" customWidth="1"/>
    <col min="224" max="224" width="9.140625" style="48"/>
    <col min="225" max="225" width="1" style="48" customWidth="1"/>
    <col min="226" max="226" width="9.140625" style="48"/>
    <col min="227" max="227" width="1" style="48" customWidth="1"/>
    <col min="228" max="228" width="8.7109375" style="48" bestFit="1" customWidth="1"/>
    <col min="229" max="229" width="10.28515625" style="48" bestFit="1" customWidth="1"/>
    <col min="230" max="231" width="10.42578125" style="48" bestFit="1" customWidth="1"/>
    <col min="232" max="232" width="14" style="48" bestFit="1" customWidth="1"/>
    <col min="233" max="233" width="12" style="48" bestFit="1" customWidth="1"/>
    <col min="234" max="234" width="10.28515625" style="48" bestFit="1" customWidth="1"/>
    <col min="235" max="235" width="8.7109375" style="48" bestFit="1" customWidth="1"/>
    <col min="236" max="236" width="0.85546875" style="48" customWidth="1"/>
    <col min="237" max="237" width="12.42578125" style="48" customWidth="1"/>
    <col min="238" max="238" width="10" style="48" customWidth="1"/>
    <col min="239" max="239" width="10.5703125" style="48" bestFit="1" customWidth="1"/>
    <col min="240" max="240" width="7.85546875" style="48" bestFit="1" customWidth="1"/>
    <col min="241" max="241" width="8.7109375" style="48" bestFit="1" customWidth="1"/>
    <col min="242" max="474" width="9.140625" style="48"/>
    <col min="475" max="475" width="12.85546875" style="48" customWidth="1"/>
    <col min="476" max="476" width="9.140625" style="48"/>
    <col min="477" max="477" width="0.85546875" style="48" customWidth="1"/>
    <col min="478" max="478" width="9.140625" style="48"/>
    <col min="479" max="479" width="0.85546875" style="48" customWidth="1"/>
    <col min="480" max="480" width="9.140625" style="48"/>
    <col min="481" max="481" width="1" style="48" customWidth="1"/>
    <col min="482" max="482" width="9.140625" style="48"/>
    <col min="483" max="483" width="1" style="48" customWidth="1"/>
    <col min="484" max="484" width="8.7109375" style="48" bestFit="1" customWidth="1"/>
    <col min="485" max="485" width="10.28515625" style="48" bestFit="1" customWidth="1"/>
    <col min="486" max="487" width="10.42578125" style="48" bestFit="1" customWidth="1"/>
    <col min="488" max="488" width="14" style="48" bestFit="1" customWidth="1"/>
    <col min="489" max="489" width="12" style="48" bestFit="1" customWidth="1"/>
    <col min="490" max="490" width="10.28515625" style="48" bestFit="1" customWidth="1"/>
    <col min="491" max="491" width="8.7109375" style="48" bestFit="1" customWidth="1"/>
    <col min="492" max="492" width="0.85546875" style="48" customWidth="1"/>
    <col min="493" max="493" width="12.42578125" style="48" customWidth="1"/>
    <col min="494" max="494" width="10" style="48" customWidth="1"/>
    <col min="495" max="495" width="10.5703125" style="48" bestFit="1" customWidth="1"/>
    <col min="496" max="496" width="7.85546875" style="48" bestFit="1" customWidth="1"/>
    <col min="497" max="497" width="8.7109375" style="48" bestFit="1" customWidth="1"/>
    <col min="498" max="730" width="9.140625" style="48"/>
    <col min="731" max="731" width="12.85546875" style="48" customWidth="1"/>
    <col min="732" max="732" width="9.140625" style="48"/>
    <col min="733" max="733" width="0.85546875" style="48" customWidth="1"/>
    <col min="734" max="734" width="9.140625" style="48"/>
    <col min="735" max="735" width="0.85546875" style="48" customWidth="1"/>
    <col min="736" max="736" width="9.140625" style="48"/>
    <col min="737" max="737" width="1" style="48" customWidth="1"/>
    <col min="738" max="738" width="9.140625" style="48"/>
    <col min="739" max="739" width="1" style="48" customWidth="1"/>
    <col min="740" max="740" width="8.7109375" style="48" bestFit="1" customWidth="1"/>
    <col min="741" max="741" width="10.28515625" style="48" bestFit="1" customWidth="1"/>
    <col min="742" max="743" width="10.42578125" style="48" bestFit="1" customWidth="1"/>
    <col min="744" max="744" width="14" style="48" bestFit="1" customWidth="1"/>
    <col min="745" max="745" width="12" style="48" bestFit="1" customWidth="1"/>
    <col min="746" max="746" width="10.28515625" style="48" bestFit="1" customWidth="1"/>
    <col min="747" max="747" width="8.7109375" style="48" bestFit="1" customWidth="1"/>
    <col min="748" max="748" width="0.85546875" style="48" customWidth="1"/>
    <col min="749" max="749" width="12.42578125" style="48" customWidth="1"/>
    <col min="750" max="750" width="10" style="48" customWidth="1"/>
    <col min="751" max="751" width="10.5703125" style="48" bestFit="1" customWidth="1"/>
    <col min="752" max="752" width="7.85546875" style="48" bestFit="1" customWidth="1"/>
    <col min="753" max="753" width="8.7109375" style="48" bestFit="1" customWidth="1"/>
    <col min="754" max="986" width="9.140625" style="48"/>
    <col min="987" max="987" width="12.85546875" style="48" customWidth="1"/>
    <col min="988" max="988" width="9.140625" style="48"/>
    <col min="989" max="989" width="0.85546875" style="48" customWidth="1"/>
    <col min="990" max="990" width="9.140625" style="48"/>
    <col min="991" max="991" width="0.85546875" style="48" customWidth="1"/>
    <col min="992" max="992" width="9.140625" style="48"/>
    <col min="993" max="993" width="1" style="48" customWidth="1"/>
    <col min="994" max="994" width="9.140625" style="48"/>
    <col min="995" max="995" width="1" style="48" customWidth="1"/>
    <col min="996" max="996" width="8.7109375" style="48" bestFit="1" customWidth="1"/>
    <col min="997" max="997" width="10.28515625" style="48" bestFit="1" customWidth="1"/>
    <col min="998" max="999" width="10.42578125" style="48" bestFit="1" customWidth="1"/>
    <col min="1000" max="1000" width="14" style="48" bestFit="1" customWidth="1"/>
    <col min="1001" max="1001" width="12" style="48" bestFit="1" customWidth="1"/>
    <col min="1002" max="1002" width="10.28515625" style="48" bestFit="1" customWidth="1"/>
    <col min="1003" max="1003" width="8.7109375" style="48" bestFit="1" customWidth="1"/>
    <col min="1004" max="1004" width="0.85546875" style="48" customWidth="1"/>
    <col min="1005" max="1005" width="12.42578125" style="48" customWidth="1"/>
    <col min="1006" max="1006" width="10" style="48" customWidth="1"/>
    <col min="1007" max="1007" width="10.5703125" style="48" bestFit="1" customWidth="1"/>
    <col min="1008" max="1008" width="7.85546875" style="48" bestFit="1" customWidth="1"/>
    <col min="1009" max="1009" width="8.7109375" style="48" bestFit="1" customWidth="1"/>
    <col min="1010" max="1242" width="9.140625" style="48"/>
    <col min="1243" max="1243" width="12.85546875" style="48" customWidth="1"/>
    <col min="1244" max="1244" width="9.140625" style="48"/>
    <col min="1245" max="1245" width="0.85546875" style="48" customWidth="1"/>
    <col min="1246" max="1246" width="9.140625" style="48"/>
    <col min="1247" max="1247" width="0.85546875" style="48" customWidth="1"/>
    <col min="1248" max="1248" width="9.140625" style="48"/>
    <col min="1249" max="1249" width="1" style="48" customWidth="1"/>
    <col min="1250" max="1250" width="9.140625" style="48"/>
    <col min="1251" max="1251" width="1" style="48" customWidth="1"/>
    <col min="1252" max="1252" width="8.7109375" style="48" bestFit="1" customWidth="1"/>
    <col min="1253" max="1253" width="10.28515625" style="48" bestFit="1" customWidth="1"/>
    <col min="1254" max="1255" width="10.42578125" style="48" bestFit="1" customWidth="1"/>
    <col min="1256" max="1256" width="14" style="48" bestFit="1" customWidth="1"/>
    <col min="1257" max="1257" width="12" style="48" bestFit="1" customWidth="1"/>
    <col min="1258" max="1258" width="10.28515625" style="48" bestFit="1" customWidth="1"/>
    <col min="1259" max="1259" width="8.7109375" style="48" bestFit="1" customWidth="1"/>
    <col min="1260" max="1260" width="0.85546875" style="48" customWidth="1"/>
    <col min="1261" max="1261" width="12.42578125" style="48" customWidth="1"/>
    <col min="1262" max="1262" width="10" style="48" customWidth="1"/>
    <col min="1263" max="1263" width="10.5703125" style="48" bestFit="1" customWidth="1"/>
    <col min="1264" max="1264" width="7.85546875" style="48" bestFit="1" customWidth="1"/>
    <col min="1265" max="1265" width="8.7109375" style="48" bestFit="1" customWidth="1"/>
    <col min="1266" max="1498" width="9.140625" style="48"/>
    <col min="1499" max="1499" width="12.85546875" style="48" customWidth="1"/>
    <col min="1500" max="1500" width="9.140625" style="48"/>
    <col min="1501" max="1501" width="0.85546875" style="48" customWidth="1"/>
    <col min="1502" max="1502" width="9.140625" style="48"/>
    <col min="1503" max="1503" width="0.85546875" style="48" customWidth="1"/>
    <col min="1504" max="1504" width="9.140625" style="48"/>
    <col min="1505" max="1505" width="1" style="48" customWidth="1"/>
    <col min="1506" max="1506" width="9.140625" style="48"/>
    <col min="1507" max="1507" width="1" style="48" customWidth="1"/>
    <col min="1508" max="1508" width="8.7109375" style="48" bestFit="1" customWidth="1"/>
    <col min="1509" max="1509" width="10.28515625" style="48" bestFit="1" customWidth="1"/>
    <col min="1510" max="1511" width="10.42578125" style="48" bestFit="1" customWidth="1"/>
    <col min="1512" max="1512" width="14" style="48" bestFit="1" customWidth="1"/>
    <col min="1513" max="1513" width="12" style="48" bestFit="1" customWidth="1"/>
    <col min="1514" max="1514" width="10.28515625" style="48" bestFit="1" customWidth="1"/>
    <col min="1515" max="1515" width="8.7109375" style="48" bestFit="1" customWidth="1"/>
    <col min="1516" max="1516" width="0.85546875" style="48" customWidth="1"/>
    <col min="1517" max="1517" width="12.42578125" style="48" customWidth="1"/>
    <col min="1518" max="1518" width="10" style="48" customWidth="1"/>
    <col min="1519" max="1519" width="10.5703125" style="48" bestFit="1" customWidth="1"/>
    <col min="1520" max="1520" width="7.85546875" style="48" bestFit="1" customWidth="1"/>
    <col min="1521" max="1521" width="8.7109375" style="48" bestFit="1" customWidth="1"/>
    <col min="1522" max="1754" width="9.140625" style="48"/>
    <col min="1755" max="1755" width="12.85546875" style="48" customWidth="1"/>
    <col min="1756" max="1756" width="9.140625" style="48"/>
    <col min="1757" max="1757" width="0.85546875" style="48" customWidth="1"/>
    <col min="1758" max="1758" width="9.140625" style="48"/>
    <col min="1759" max="1759" width="0.85546875" style="48" customWidth="1"/>
    <col min="1760" max="1760" width="9.140625" style="48"/>
    <col min="1761" max="1761" width="1" style="48" customWidth="1"/>
    <col min="1762" max="1762" width="9.140625" style="48"/>
    <col min="1763" max="1763" width="1" style="48" customWidth="1"/>
    <col min="1764" max="1764" width="8.7109375" style="48" bestFit="1" customWidth="1"/>
    <col min="1765" max="1765" width="10.28515625" style="48" bestFit="1" customWidth="1"/>
    <col min="1766" max="1767" width="10.42578125" style="48" bestFit="1" customWidth="1"/>
    <col min="1768" max="1768" width="14" style="48" bestFit="1" customWidth="1"/>
    <col min="1769" max="1769" width="12" style="48" bestFit="1" customWidth="1"/>
    <col min="1770" max="1770" width="10.28515625" style="48" bestFit="1" customWidth="1"/>
    <col min="1771" max="1771" width="8.7109375" style="48" bestFit="1" customWidth="1"/>
    <col min="1772" max="1772" width="0.85546875" style="48" customWidth="1"/>
    <col min="1773" max="1773" width="12.42578125" style="48" customWidth="1"/>
    <col min="1774" max="1774" width="10" style="48" customWidth="1"/>
    <col min="1775" max="1775" width="10.5703125" style="48" bestFit="1" customWidth="1"/>
    <col min="1776" max="1776" width="7.85546875" style="48" bestFit="1" customWidth="1"/>
    <col min="1777" max="1777" width="8.7109375" style="48" bestFit="1" customWidth="1"/>
    <col min="1778" max="2010" width="9.140625" style="48"/>
    <col min="2011" max="2011" width="12.85546875" style="48" customWidth="1"/>
    <col min="2012" max="2012" width="9.140625" style="48"/>
    <col min="2013" max="2013" width="0.85546875" style="48" customWidth="1"/>
    <col min="2014" max="2014" width="9.140625" style="48"/>
    <col min="2015" max="2015" width="0.85546875" style="48" customWidth="1"/>
    <col min="2016" max="2016" width="9.140625" style="48"/>
    <col min="2017" max="2017" width="1" style="48" customWidth="1"/>
    <col min="2018" max="2018" width="9.140625" style="48"/>
    <col min="2019" max="2019" width="1" style="48" customWidth="1"/>
    <col min="2020" max="2020" width="8.7109375" style="48" bestFit="1" customWidth="1"/>
    <col min="2021" max="2021" width="10.28515625" style="48" bestFit="1" customWidth="1"/>
    <col min="2022" max="2023" width="10.42578125" style="48" bestFit="1" customWidth="1"/>
    <col min="2024" max="2024" width="14" style="48" bestFit="1" customWidth="1"/>
    <col min="2025" max="2025" width="12" style="48" bestFit="1" customWidth="1"/>
    <col min="2026" max="2026" width="10.28515625" style="48" bestFit="1" customWidth="1"/>
    <col min="2027" max="2027" width="8.7109375" style="48" bestFit="1" customWidth="1"/>
    <col min="2028" max="2028" width="0.85546875" style="48" customWidth="1"/>
    <col min="2029" max="2029" width="12.42578125" style="48" customWidth="1"/>
    <col min="2030" max="2030" width="10" style="48" customWidth="1"/>
    <col min="2031" max="2031" width="10.5703125" style="48" bestFit="1" customWidth="1"/>
    <col min="2032" max="2032" width="7.85546875" style="48" bestFit="1" customWidth="1"/>
    <col min="2033" max="2033" width="8.7109375" style="48" bestFit="1" customWidth="1"/>
    <col min="2034" max="2266" width="9.140625" style="48"/>
    <col min="2267" max="2267" width="12.85546875" style="48" customWidth="1"/>
    <col min="2268" max="2268" width="9.140625" style="48"/>
    <col min="2269" max="2269" width="0.85546875" style="48" customWidth="1"/>
    <col min="2270" max="2270" width="9.140625" style="48"/>
    <col min="2271" max="2271" width="0.85546875" style="48" customWidth="1"/>
    <col min="2272" max="2272" width="9.140625" style="48"/>
    <col min="2273" max="2273" width="1" style="48" customWidth="1"/>
    <col min="2274" max="2274" width="9.140625" style="48"/>
    <col min="2275" max="2275" width="1" style="48" customWidth="1"/>
    <col min="2276" max="2276" width="8.7109375" style="48" bestFit="1" customWidth="1"/>
    <col min="2277" max="2277" width="10.28515625" style="48" bestFit="1" customWidth="1"/>
    <col min="2278" max="2279" width="10.42578125" style="48" bestFit="1" customWidth="1"/>
    <col min="2280" max="2280" width="14" style="48" bestFit="1" customWidth="1"/>
    <col min="2281" max="2281" width="12" style="48" bestFit="1" customWidth="1"/>
    <col min="2282" max="2282" width="10.28515625" style="48" bestFit="1" customWidth="1"/>
    <col min="2283" max="2283" width="8.7109375" style="48" bestFit="1" customWidth="1"/>
    <col min="2284" max="2284" width="0.85546875" style="48" customWidth="1"/>
    <col min="2285" max="2285" width="12.42578125" style="48" customWidth="1"/>
    <col min="2286" max="2286" width="10" style="48" customWidth="1"/>
    <col min="2287" max="2287" width="10.5703125" style="48" bestFit="1" customWidth="1"/>
    <col min="2288" max="2288" width="7.85546875" style="48" bestFit="1" customWidth="1"/>
    <col min="2289" max="2289" width="8.7109375" style="48" bestFit="1" customWidth="1"/>
    <col min="2290" max="2522" width="9.140625" style="48"/>
    <col min="2523" max="2523" width="12.85546875" style="48" customWidth="1"/>
    <col min="2524" max="2524" width="9.140625" style="48"/>
    <col min="2525" max="2525" width="0.85546875" style="48" customWidth="1"/>
    <col min="2526" max="2526" width="9.140625" style="48"/>
    <col min="2527" max="2527" width="0.85546875" style="48" customWidth="1"/>
    <col min="2528" max="2528" width="9.140625" style="48"/>
    <col min="2529" max="2529" width="1" style="48" customWidth="1"/>
    <col min="2530" max="2530" width="9.140625" style="48"/>
    <col min="2531" max="2531" width="1" style="48" customWidth="1"/>
    <col min="2532" max="2532" width="8.7109375" style="48" bestFit="1" customWidth="1"/>
    <col min="2533" max="2533" width="10.28515625" style="48" bestFit="1" customWidth="1"/>
    <col min="2534" max="2535" width="10.42578125" style="48" bestFit="1" customWidth="1"/>
    <col min="2536" max="2536" width="14" style="48" bestFit="1" customWidth="1"/>
    <col min="2537" max="2537" width="12" style="48" bestFit="1" customWidth="1"/>
    <col min="2538" max="2538" width="10.28515625" style="48" bestFit="1" customWidth="1"/>
    <col min="2539" max="2539" width="8.7109375" style="48" bestFit="1" customWidth="1"/>
    <col min="2540" max="2540" width="0.85546875" style="48" customWidth="1"/>
    <col min="2541" max="2541" width="12.42578125" style="48" customWidth="1"/>
    <col min="2542" max="2542" width="10" style="48" customWidth="1"/>
    <col min="2543" max="2543" width="10.5703125" style="48" bestFit="1" customWidth="1"/>
    <col min="2544" max="2544" width="7.85546875" style="48" bestFit="1" customWidth="1"/>
    <col min="2545" max="2545" width="8.7109375" style="48" bestFit="1" customWidth="1"/>
    <col min="2546" max="2778" width="9.140625" style="48"/>
    <col min="2779" max="2779" width="12.85546875" style="48" customWidth="1"/>
    <col min="2780" max="2780" width="9.140625" style="48"/>
    <col min="2781" max="2781" width="0.85546875" style="48" customWidth="1"/>
    <col min="2782" max="2782" width="9.140625" style="48"/>
    <col min="2783" max="2783" width="0.85546875" style="48" customWidth="1"/>
    <col min="2784" max="2784" width="9.140625" style="48"/>
    <col min="2785" max="2785" width="1" style="48" customWidth="1"/>
    <col min="2786" max="2786" width="9.140625" style="48"/>
    <col min="2787" max="2787" width="1" style="48" customWidth="1"/>
    <col min="2788" max="2788" width="8.7109375" style="48" bestFit="1" customWidth="1"/>
    <col min="2789" max="2789" width="10.28515625" style="48" bestFit="1" customWidth="1"/>
    <col min="2790" max="2791" width="10.42578125" style="48" bestFit="1" customWidth="1"/>
    <col min="2792" max="2792" width="14" style="48" bestFit="1" customWidth="1"/>
    <col min="2793" max="2793" width="12" style="48" bestFit="1" customWidth="1"/>
    <col min="2794" max="2794" width="10.28515625" style="48" bestFit="1" customWidth="1"/>
    <col min="2795" max="2795" width="8.7109375" style="48" bestFit="1" customWidth="1"/>
    <col min="2796" max="2796" width="0.85546875" style="48" customWidth="1"/>
    <col min="2797" max="2797" width="12.42578125" style="48" customWidth="1"/>
    <col min="2798" max="2798" width="10" style="48" customWidth="1"/>
    <col min="2799" max="2799" width="10.5703125" style="48" bestFit="1" customWidth="1"/>
    <col min="2800" max="2800" width="7.85546875" style="48" bestFit="1" customWidth="1"/>
    <col min="2801" max="2801" width="8.7109375" style="48" bestFit="1" customWidth="1"/>
    <col min="2802" max="3034" width="9.140625" style="48"/>
    <col min="3035" max="3035" width="12.85546875" style="48" customWidth="1"/>
    <col min="3036" max="3036" width="9.140625" style="48"/>
    <col min="3037" max="3037" width="0.85546875" style="48" customWidth="1"/>
    <col min="3038" max="3038" width="9.140625" style="48"/>
    <col min="3039" max="3039" width="0.85546875" style="48" customWidth="1"/>
    <col min="3040" max="3040" width="9.140625" style="48"/>
    <col min="3041" max="3041" width="1" style="48" customWidth="1"/>
    <col min="3042" max="3042" width="9.140625" style="48"/>
    <col min="3043" max="3043" width="1" style="48" customWidth="1"/>
    <col min="3044" max="3044" width="8.7109375" style="48" bestFit="1" customWidth="1"/>
    <col min="3045" max="3045" width="10.28515625" style="48" bestFit="1" customWidth="1"/>
    <col min="3046" max="3047" width="10.42578125" style="48" bestFit="1" customWidth="1"/>
    <col min="3048" max="3048" width="14" style="48" bestFit="1" customWidth="1"/>
    <col min="3049" max="3049" width="12" style="48" bestFit="1" customWidth="1"/>
    <col min="3050" max="3050" width="10.28515625" style="48" bestFit="1" customWidth="1"/>
    <col min="3051" max="3051" width="8.7109375" style="48" bestFit="1" customWidth="1"/>
    <col min="3052" max="3052" width="0.85546875" style="48" customWidth="1"/>
    <col min="3053" max="3053" width="12.42578125" style="48" customWidth="1"/>
    <col min="3054" max="3054" width="10" style="48" customWidth="1"/>
    <col min="3055" max="3055" width="10.5703125" style="48" bestFit="1" customWidth="1"/>
    <col min="3056" max="3056" width="7.85546875" style="48" bestFit="1" customWidth="1"/>
    <col min="3057" max="3057" width="8.7109375" style="48" bestFit="1" customWidth="1"/>
    <col min="3058" max="3290" width="9.140625" style="48"/>
    <col min="3291" max="3291" width="12.85546875" style="48" customWidth="1"/>
    <col min="3292" max="3292" width="9.140625" style="48"/>
    <col min="3293" max="3293" width="0.85546875" style="48" customWidth="1"/>
    <col min="3294" max="3294" width="9.140625" style="48"/>
    <col min="3295" max="3295" width="0.85546875" style="48" customWidth="1"/>
    <col min="3296" max="3296" width="9.140625" style="48"/>
    <col min="3297" max="3297" width="1" style="48" customWidth="1"/>
    <col min="3298" max="3298" width="9.140625" style="48"/>
    <col min="3299" max="3299" width="1" style="48" customWidth="1"/>
    <col min="3300" max="3300" width="8.7109375" style="48" bestFit="1" customWidth="1"/>
    <col min="3301" max="3301" width="10.28515625" style="48" bestFit="1" customWidth="1"/>
    <col min="3302" max="3303" width="10.42578125" style="48" bestFit="1" customWidth="1"/>
    <col min="3304" max="3304" width="14" style="48" bestFit="1" customWidth="1"/>
    <col min="3305" max="3305" width="12" style="48" bestFit="1" customWidth="1"/>
    <col min="3306" max="3306" width="10.28515625" style="48" bestFit="1" customWidth="1"/>
    <col min="3307" max="3307" width="8.7109375" style="48" bestFit="1" customWidth="1"/>
    <col min="3308" max="3308" width="0.85546875" style="48" customWidth="1"/>
    <col min="3309" max="3309" width="12.42578125" style="48" customWidth="1"/>
    <col min="3310" max="3310" width="10" style="48" customWidth="1"/>
    <col min="3311" max="3311" width="10.5703125" style="48" bestFit="1" customWidth="1"/>
    <col min="3312" max="3312" width="7.85546875" style="48" bestFit="1" customWidth="1"/>
    <col min="3313" max="3313" width="8.7109375" style="48" bestFit="1" customWidth="1"/>
    <col min="3314" max="3546" width="9.140625" style="48"/>
    <col min="3547" max="3547" width="12.85546875" style="48" customWidth="1"/>
    <col min="3548" max="3548" width="9.140625" style="48"/>
    <col min="3549" max="3549" width="0.85546875" style="48" customWidth="1"/>
    <col min="3550" max="3550" width="9.140625" style="48"/>
    <col min="3551" max="3551" width="0.85546875" style="48" customWidth="1"/>
    <col min="3552" max="3552" width="9.140625" style="48"/>
    <col min="3553" max="3553" width="1" style="48" customWidth="1"/>
    <col min="3554" max="3554" width="9.140625" style="48"/>
    <col min="3555" max="3555" width="1" style="48" customWidth="1"/>
    <col min="3556" max="3556" width="8.7109375" style="48" bestFit="1" customWidth="1"/>
    <col min="3557" max="3557" width="10.28515625" style="48" bestFit="1" customWidth="1"/>
    <col min="3558" max="3559" width="10.42578125" style="48" bestFit="1" customWidth="1"/>
    <col min="3560" max="3560" width="14" style="48" bestFit="1" customWidth="1"/>
    <col min="3561" max="3561" width="12" style="48" bestFit="1" customWidth="1"/>
    <col min="3562" max="3562" width="10.28515625" style="48" bestFit="1" customWidth="1"/>
    <col min="3563" max="3563" width="8.7109375" style="48" bestFit="1" customWidth="1"/>
    <col min="3564" max="3564" width="0.85546875" style="48" customWidth="1"/>
    <col min="3565" max="3565" width="12.42578125" style="48" customWidth="1"/>
    <col min="3566" max="3566" width="10" style="48" customWidth="1"/>
    <col min="3567" max="3567" width="10.5703125" style="48" bestFit="1" customWidth="1"/>
    <col min="3568" max="3568" width="7.85546875" style="48" bestFit="1" customWidth="1"/>
    <col min="3569" max="3569" width="8.7109375" style="48" bestFit="1" customWidth="1"/>
    <col min="3570" max="3802" width="9.140625" style="48"/>
    <col min="3803" max="3803" width="12.85546875" style="48" customWidth="1"/>
    <col min="3804" max="3804" width="9.140625" style="48"/>
    <col min="3805" max="3805" width="0.85546875" style="48" customWidth="1"/>
    <col min="3806" max="3806" width="9.140625" style="48"/>
    <col min="3807" max="3807" width="0.85546875" style="48" customWidth="1"/>
    <col min="3808" max="3808" width="9.140625" style="48"/>
    <col min="3809" max="3809" width="1" style="48" customWidth="1"/>
    <col min="3810" max="3810" width="9.140625" style="48"/>
    <col min="3811" max="3811" width="1" style="48" customWidth="1"/>
    <col min="3812" max="3812" width="8.7109375" style="48" bestFit="1" customWidth="1"/>
    <col min="3813" max="3813" width="10.28515625" style="48" bestFit="1" customWidth="1"/>
    <col min="3814" max="3815" width="10.42578125" style="48" bestFit="1" customWidth="1"/>
    <col min="3816" max="3816" width="14" style="48" bestFit="1" customWidth="1"/>
    <col min="3817" max="3817" width="12" style="48" bestFit="1" customWidth="1"/>
    <col min="3818" max="3818" width="10.28515625" style="48" bestFit="1" customWidth="1"/>
    <col min="3819" max="3819" width="8.7109375" style="48" bestFit="1" customWidth="1"/>
    <col min="3820" max="3820" width="0.85546875" style="48" customWidth="1"/>
    <col min="3821" max="3821" width="12.42578125" style="48" customWidth="1"/>
    <col min="3822" max="3822" width="10" style="48" customWidth="1"/>
    <col min="3823" max="3823" width="10.5703125" style="48" bestFit="1" customWidth="1"/>
    <col min="3824" max="3824" width="7.85546875" style="48" bestFit="1" customWidth="1"/>
    <col min="3825" max="3825" width="8.7109375" style="48" bestFit="1" customWidth="1"/>
    <col min="3826" max="4058" width="9.140625" style="48"/>
    <col min="4059" max="4059" width="12.85546875" style="48" customWidth="1"/>
    <col min="4060" max="4060" width="9.140625" style="48"/>
    <col min="4061" max="4061" width="0.85546875" style="48" customWidth="1"/>
    <col min="4062" max="4062" width="9.140625" style="48"/>
    <col min="4063" max="4063" width="0.85546875" style="48" customWidth="1"/>
    <col min="4064" max="4064" width="9.140625" style="48"/>
    <col min="4065" max="4065" width="1" style="48" customWidth="1"/>
    <col min="4066" max="4066" width="9.140625" style="48"/>
    <col min="4067" max="4067" width="1" style="48" customWidth="1"/>
    <col min="4068" max="4068" width="8.7109375" style="48" bestFit="1" customWidth="1"/>
    <col min="4069" max="4069" width="10.28515625" style="48" bestFit="1" customWidth="1"/>
    <col min="4070" max="4071" width="10.42578125" style="48" bestFit="1" customWidth="1"/>
    <col min="4072" max="4072" width="14" style="48" bestFit="1" customWidth="1"/>
    <col min="4073" max="4073" width="12" style="48" bestFit="1" customWidth="1"/>
    <col min="4074" max="4074" width="10.28515625" style="48" bestFit="1" customWidth="1"/>
    <col min="4075" max="4075" width="8.7109375" style="48" bestFit="1" customWidth="1"/>
    <col min="4076" max="4076" width="0.85546875" style="48" customWidth="1"/>
    <col min="4077" max="4077" width="12.42578125" style="48" customWidth="1"/>
    <col min="4078" max="4078" width="10" style="48" customWidth="1"/>
    <col min="4079" max="4079" width="10.5703125" style="48" bestFit="1" customWidth="1"/>
    <col min="4080" max="4080" width="7.85546875" style="48" bestFit="1" customWidth="1"/>
    <col min="4081" max="4081" width="8.7109375" style="48" bestFit="1" customWidth="1"/>
    <col min="4082" max="4314" width="9.140625" style="48"/>
    <col min="4315" max="4315" width="12.85546875" style="48" customWidth="1"/>
    <col min="4316" max="4316" width="9.140625" style="48"/>
    <col min="4317" max="4317" width="0.85546875" style="48" customWidth="1"/>
    <col min="4318" max="4318" width="9.140625" style="48"/>
    <col min="4319" max="4319" width="0.85546875" style="48" customWidth="1"/>
    <col min="4320" max="4320" width="9.140625" style="48"/>
    <col min="4321" max="4321" width="1" style="48" customWidth="1"/>
    <col min="4322" max="4322" width="9.140625" style="48"/>
    <col min="4323" max="4323" width="1" style="48" customWidth="1"/>
    <col min="4324" max="4324" width="8.7109375" style="48" bestFit="1" customWidth="1"/>
    <col min="4325" max="4325" width="10.28515625" style="48" bestFit="1" customWidth="1"/>
    <col min="4326" max="4327" width="10.42578125" style="48" bestFit="1" customWidth="1"/>
    <col min="4328" max="4328" width="14" style="48" bestFit="1" customWidth="1"/>
    <col min="4329" max="4329" width="12" style="48" bestFit="1" customWidth="1"/>
    <col min="4330" max="4330" width="10.28515625" style="48" bestFit="1" customWidth="1"/>
    <col min="4331" max="4331" width="8.7109375" style="48" bestFit="1" customWidth="1"/>
    <col min="4332" max="4332" width="0.85546875" style="48" customWidth="1"/>
    <col min="4333" max="4333" width="12.42578125" style="48" customWidth="1"/>
    <col min="4334" max="4334" width="10" style="48" customWidth="1"/>
    <col min="4335" max="4335" width="10.5703125" style="48" bestFit="1" customWidth="1"/>
    <col min="4336" max="4336" width="7.85546875" style="48" bestFit="1" customWidth="1"/>
    <col min="4337" max="4337" width="8.7109375" style="48" bestFit="1" customWidth="1"/>
    <col min="4338" max="4570" width="9.140625" style="48"/>
    <col min="4571" max="4571" width="12.85546875" style="48" customWidth="1"/>
    <col min="4572" max="4572" width="9.140625" style="48"/>
    <col min="4573" max="4573" width="0.85546875" style="48" customWidth="1"/>
    <col min="4574" max="4574" width="9.140625" style="48"/>
    <col min="4575" max="4575" width="0.85546875" style="48" customWidth="1"/>
    <col min="4576" max="4576" width="9.140625" style="48"/>
    <col min="4577" max="4577" width="1" style="48" customWidth="1"/>
    <col min="4578" max="4578" width="9.140625" style="48"/>
    <col min="4579" max="4579" width="1" style="48" customWidth="1"/>
    <col min="4580" max="4580" width="8.7109375" style="48" bestFit="1" customWidth="1"/>
    <col min="4581" max="4581" width="10.28515625" style="48" bestFit="1" customWidth="1"/>
    <col min="4582" max="4583" width="10.42578125" style="48" bestFit="1" customWidth="1"/>
    <col min="4584" max="4584" width="14" style="48" bestFit="1" customWidth="1"/>
    <col min="4585" max="4585" width="12" style="48" bestFit="1" customWidth="1"/>
    <col min="4586" max="4586" width="10.28515625" style="48" bestFit="1" customWidth="1"/>
    <col min="4587" max="4587" width="8.7109375" style="48" bestFit="1" customWidth="1"/>
    <col min="4588" max="4588" width="0.85546875" style="48" customWidth="1"/>
    <col min="4589" max="4589" width="12.42578125" style="48" customWidth="1"/>
    <col min="4590" max="4590" width="10" style="48" customWidth="1"/>
    <col min="4591" max="4591" width="10.5703125" style="48" bestFit="1" customWidth="1"/>
    <col min="4592" max="4592" width="7.85546875" style="48" bestFit="1" customWidth="1"/>
    <col min="4593" max="4593" width="8.7109375" style="48" bestFit="1" customWidth="1"/>
    <col min="4594" max="4826" width="9.140625" style="48"/>
    <col min="4827" max="4827" width="12.85546875" style="48" customWidth="1"/>
    <col min="4828" max="4828" width="9.140625" style="48"/>
    <col min="4829" max="4829" width="0.85546875" style="48" customWidth="1"/>
    <col min="4830" max="4830" width="9.140625" style="48"/>
    <col min="4831" max="4831" width="0.85546875" style="48" customWidth="1"/>
    <col min="4832" max="4832" width="9.140625" style="48"/>
    <col min="4833" max="4833" width="1" style="48" customWidth="1"/>
    <col min="4834" max="4834" width="9.140625" style="48"/>
    <col min="4835" max="4835" width="1" style="48" customWidth="1"/>
    <col min="4836" max="4836" width="8.7109375" style="48" bestFit="1" customWidth="1"/>
    <col min="4837" max="4837" width="10.28515625" style="48" bestFit="1" customWidth="1"/>
    <col min="4838" max="4839" width="10.42578125" style="48" bestFit="1" customWidth="1"/>
    <col min="4840" max="4840" width="14" style="48" bestFit="1" customWidth="1"/>
    <col min="4841" max="4841" width="12" style="48" bestFit="1" customWidth="1"/>
    <col min="4842" max="4842" width="10.28515625" style="48" bestFit="1" customWidth="1"/>
    <col min="4843" max="4843" width="8.7109375" style="48" bestFit="1" customWidth="1"/>
    <col min="4844" max="4844" width="0.85546875" style="48" customWidth="1"/>
    <col min="4845" max="4845" width="12.42578125" style="48" customWidth="1"/>
    <col min="4846" max="4846" width="10" style="48" customWidth="1"/>
    <col min="4847" max="4847" width="10.5703125" style="48" bestFit="1" customWidth="1"/>
    <col min="4848" max="4848" width="7.85546875" style="48" bestFit="1" customWidth="1"/>
    <col min="4849" max="4849" width="8.7109375" style="48" bestFit="1" customWidth="1"/>
    <col min="4850" max="5082" width="9.140625" style="48"/>
    <col min="5083" max="5083" width="12.85546875" style="48" customWidth="1"/>
    <col min="5084" max="5084" width="9.140625" style="48"/>
    <col min="5085" max="5085" width="0.85546875" style="48" customWidth="1"/>
    <col min="5086" max="5086" width="9.140625" style="48"/>
    <col min="5087" max="5087" width="0.85546875" style="48" customWidth="1"/>
    <col min="5088" max="5088" width="9.140625" style="48"/>
    <col min="5089" max="5089" width="1" style="48" customWidth="1"/>
    <col min="5090" max="5090" width="9.140625" style="48"/>
    <col min="5091" max="5091" width="1" style="48" customWidth="1"/>
    <col min="5092" max="5092" width="8.7109375" style="48" bestFit="1" customWidth="1"/>
    <col min="5093" max="5093" width="10.28515625" style="48" bestFit="1" customWidth="1"/>
    <col min="5094" max="5095" width="10.42578125" style="48" bestFit="1" customWidth="1"/>
    <col min="5096" max="5096" width="14" style="48" bestFit="1" customWidth="1"/>
    <col min="5097" max="5097" width="12" style="48" bestFit="1" customWidth="1"/>
    <col min="5098" max="5098" width="10.28515625" style="48" bestFit="1" customWidth="1"/>
    <col min="5099" max="5099" width="8.7109375" style="48" bestFit="1" customWidth="1"/>
    <col min="5100" max="5100" width="0.85546875" style="48" customWidth="1"/>
    <col min="5101" max="5101" width="12.42578125" style="48" customWidth="1"/>
    <col min="5102" max="5102" width="10" style="48" customWidth="1"/>
    <col min="5103" max="5103" width="10.5703125" style="48" bestFit="1" customWidth="1"/>
    <col min="5104" max="5104" width="7.85546875" style="48" bestFit="1" customWidth="1"/>
    <col min="5105" max="5105" width="8.7109375" style="48" bestFit="1" customWidth="1"/>
    <col min="5106" max="5338" width="9.140625" style="48"/>
    <col min="5339" max="5339" width="12.85546875" style="48" customWidth="1"/>
    <col min="5340" max="5340" width="9.140625" style="48"/>
    <col min="5341" max="5341" width="0.85546875" style="48" customWidth="1"/>
    <col min="5342" max="5342" width="9.140625" style="48"/>
    <col min="5343" max="5343" width="0.85546875" style="48" customWidth="1"/>
    <col min="5344" max="5344" width="9.140625" style="48"/>
    <col min="5345" max="5345" width="1" style="48" customWidth="1"/>
    <col min="5346" max="5346" width="9.140625" style="48"/>
    <col min="5347" max="5347" width="1" style="48" customWidth="1"/>
    <col min="5348" max="5348" width="8.7109375" style="48" bestFit="1" customWidth="1"/>
    <col min="5349" max="5349" width="10.28515625" style="48" bestFit="1" customWidth="1"/>
    <col min="5350" max="5351" width="10.42578125" style="48" bestFit="1" customWidth="1"/>
    <col min="5352" max="5352" width="14" style="48" bestFit="1" customWidth="1"/>
    <col min="5353" max="5353" width="12" style="48" bestFit="1" customWidth="1"/>
    <col min="5354" max="5354" width="10.28515625" style="48" bestFit="1" customWidth="1"/>
    <col min="5355" max="5355" width="8.7109375" style="48" bestFit="1" customWidth="1"/>
    <col min="5356" max="5356" width="0.85546875" style="48" customWidth="1"/>
    <col min="5357" max="5357" width="12.42578125" style="48" customWidth="1"/>
    <col min="5358" max="5358" width="10" style="48" customWidth="1"/>
    <col min="5359" max="5359" width="10.5703125" style="48" bestFit="1" customWidth="1"/>
    <col min="5360" max="5360" width="7.85546875" style="48" bestFit="1" customWidth="1"/>
    <col min="5361" max="5361" width="8.7109375" style="48" bestFit="1" customWidth="1"/>
    <col min="5362" max="5594" width="9.140625" style="48"/>
    <col min="5595" max="5595" width="12.85546875" style="48" customWidth="1"/>
    <col min="5596" max="5596" width="9.140625" style="48"/>
    <col min="5597" max="5597" width="0.85546875" style="48" customWidth="1"/>
    <col min="5598" max="5598" width="9.140625" style="48"/>
    <col min="5599" max="5599" width="0.85546875" style="48" customWidth="1"/>
    <col min="5600" max="5600" width="9.140625" style="48"/>
    <col min="5601" max="5601" width="1" style="48" customWidth="1"/>
    <col min="5602" max="5602" width="9.140625" style="48"/>
    <col min="5603" max="5603" width="1" style="48" customWidth="1"/>
    <col min="5604" max="5604" width="8.7109375" style="48" bestFit="1" customWidth="1"/>
    <col min="5605" max="5605" width="10.28515625" style="48" bestFit="1" customWidth="1"/>
    <col min="5606" max="5607" width="10.42578125" style="48" bestFit="1" customWidth="1"/>
    <col min="5608" max="5608" width="14" style="48" bestFit="1" customWidth="1"/>
    <col min="5609" max="5609" width="12" style="48" bestFit="1" customWidth="1"/>
    <col min="5610" max="5610" width="10.28515625" style="48" bestFit="1" customWidth="1"/>
    <col min="5611" max="5611" width="8.7109375" style="48" bestFit="1" customWidth="1"/>
    <col min="5612" max="5612" width="0.85546875" style="48" customWidth="1"/>
    <col min="5613" max="5613" width="12.42578125" style="48" customWidth="1"/>
    <col min="5614" max="5614" width="10" style="48" customWidth="1"/>
    <col min="5615" max="5615" width="10.5703125" style="48" bestFit="1" customWidth="1"/>
    <col min="5616" max="5616" width="7.85546875" style="48" bestFit="1" customWidth="1"/>
    <col min="5617" max="5617" width="8.7109375" style="48" bestFit="1" customWidth="1"/>
    <col min="5618" max="5850" width="9.140625" style="48"/>
    <col min="5851" max="5851" width="12.85546875" style="48" customWidth="1"/>
    <col min="5852" max="5852" width="9.140625" style="48"/>
    <col min="5853" max="5853" width="0.85546875" style="48" customWidth="1"/>
    <col min="5854" max="5854" width="9.140625" style="48"/>
    <col min="5855" max="5855" width="0.85546875" style="48" customWidth="1"/>
    <col min="5856" max="5856" width="9.140625" style="48"/>
    <col min="5857" max="5857" width="1" style="48" customWidth="1"/>
    <col min="5858" max="5858" width="9.140625" style="48"/>
    <col min="5859" max="5859" width="1" style="48" customWidth="1"/>
    <col min="5860" max="5860" width="8.7109375" style="48" bestFit="1" customWidth="1"/>
    <col min="5861" max="5861" width="10.28515625" style="48" bestFit="1" customWidth="1"/>
    <col min="5862" max="5863" width="10.42578125" style="48" bestFit="1" customWidth="1"/>
    <col min="5864" max="5864" width="14" style="48" bestFit="1" customWidth="1"/>
    <col min="5865" max="5865" width="12" style="48" bestFit="1" customWidth="1"/>
    <col min="5866" max="5866" width="10.28515625" style="48" bestFit="1" customWidth="1"/>
    <col min="5867" max="5867" width="8.7109375" style="48" bestFit="1" customWidth="1"/>
    <col min="5868" max="5868" width="0.85546875" style="48" customWidth="1"/>
    <col min="5869" max="5869" width="12.42578125" style="48" customWidth="1"/>
    <col min="5870" max="5870" width="10" style="48" customWidth="1"/>
    <col min="5871" max="5871" width="10.5703125" style="48" bestFit="1" customWidth="1"/>
    <col min="5872" max="5872" width="7.85546875" style="48" bestFit="1" customWidth="1"/>
    <col min="5873" max="5873" width="8.7109375" style="48" bestFit="1" customWidth="1"/>
    <col min="5874" max="6106" width="9.140625" style="48"/>
    <col min="6107" max="6107" width="12.85546875" style="48" customWidth="1"/>
    <col min="6108" max="6108" width="9.140625" style="48"/>
    <col min="6109" max="6109" width="0.85546875" style="48" customWidth="1"/>
    <col min="6110" max="6110" width="9.140625" style="48"/>
    <col min="6111" max="6111" width="0.85546875" style="48" customWidth="1"/>
    <col min="6112" max="6112" width="9.140625" style="48"/>
    <col min="6113" max="6113" width="1" style="48" customWidth="1"/>
    <col min="6114" max="6114" width="9.140625" style="48"/>
    <col min="6115" max="6115" width="1" style="48" customWidth="1"/>
    <col min="6116" max="6116" width="8.7109375" style="48" bestFit="1" customWidth="1"/>
    <col min="6117" max="6117" width="10.28515625" style="48" bestFit="1" customWidth="1"/>
    <col min="6118" max="6119" width="10.42578125" style="48" bestFit="1" customWidth="1"/>
    <col min="6120" max="6120" width="14" style="48" bestFit="1" customWidth="1"/>
    <col min="6121" max="6121" width="12" style="48" bestFit="1" customWidth="1"/>
    <col min="6122" max="6122" width="10.28515625" style="48" bestFit="1" customWidth="1"/>
    <col min="6123" max="6123" width="8.7109375" style="48" bestFit="1" customWidth="1"/>
    <col min="6124" max="6124" width="0.85546875" style="48" customWidth="1"/>
    <col min="6125" max="6125" width="12.42578125" style="48" customWidth="1"/>
    <col min="6126" max="6126" width="10" style="48" customWidth="1"/>
    <col min="6127" max="6127" width="10.5703125" style="48" bestFit="1" customWidth="1"/>
    <col min="6128" max="6128" width="7.85546875" style="48" bestFit="1" customWidth="1"/>
    <col min="6129" max="6129" width="8.7109375" style="48" bestFit="1" customWidth="1"/>
    <col min="6130" max="6362" width="9.140625" style="48"/>
    <col min="6363" max="6363" width="12.85546875" style="48" customWidth="1"/>
    <col min="6364" max="6364" width="9.140625" style="48"/>
    <col min="6365" max="6365" width="0.85546875" style="48" customWidth="1"/>
    <col min="6366" max="6366" width="9.140625" style="48"/>
    <col min="6367" max="6367" width="0.85546875" style="48" customWidth="1"/>
    <col min="6368" max="6368" width="9.140625" style="48"/>
    <col min="6369" max="6369" width="1" style="48" customWidth="1"/>
    <col min="6370" max="6370" width="9.140625" style="48"/>
    <col min="6371" max="6371" width="1" style="48" customWidth="1"/>
    <col min="6372" max="6372" width="8.7109375" style="48" bestFit="1" customWidth="1"/>
    <col min="6373" max="6373" width="10.28515625" style="48" bestFit="1" customWidth="1"/>
    <col min="6374" max="6375" width="10.42578125" style="48" bestFit="1" customWidth="1"/>
    <col min="6376" max="6376" width="14" style="48" bestFit="1" customWidth="1"/>
    <col min="6377" max="6377" width="12" style="48" bestFit="1" customWidth="1"/>
    <col min="6378" max="6378" width="10.28515625" style="48" bestFit="1" customWidth="1"/>
    <col min="6379" max="6379" width="8.7109375" style="48" bestFit="1" customWidth="1"/>
    <col min="6380" max="6380" width="0.85546875" style="48" customWidth="1"/>
    <col min="6381" max="6381" width="12.42578125" style="48" customWidth="1"/>
    <col min="6382" max="6382" width="10" style="48" customWidth="1"/>
    <col min="6383" max="6383" width="10.5703125" style="48" bestFit="1" customWidth="1"/>
    <col min="6384" max="6384" width="7.85546875" style="48" bestFit="1" customWidth="1"/>
    <col min="6385" max="6385" width="8.7109375" style="48" bestFit="1" customWidth="1"/>
    <col min="6386" max="6618" width="9.140625" style="48"/>
    <col min="6619" max="6619" width="12.85546875" style="48" customWidth="1"/>
    <col min="6620" max="6620" width="9.140625" style="48"/>
    <col min="6621" max="6621" width="0.85546875" style="48" customWidth="1"/>
    <col min="6622" max="6622" width="9.140625" style="48"/>
    <col min="6623" max="6623" width="0.85546875" style="48" customWidth="1"/>
    <col min="6624" max="6624" width="9.140625" style="48"/>
    <col min="6625" max="6625" width="1" style="48" customWidth="1"/>
    <col min="6626" max="6626" width="9.140625" style="48"/>
    <col min="6627" max="6627" width="1" style="48" customWidth="1"/>
    <col min="6628" max="6628" width="8.7109375" style="48" bestFit="1" customWidth="1"/>
    <col min="6629" max="6629" width="10.28515625" style="48" bestFit="1" customWidth="1"/>
    <col min="6630" max="6631" width="10.42578125" style="48" bestFit="1" customWidth="1"/>
    <col min="6632" max="6632" width="14" style="48" bestFit="1" customWidth="1"/>
    <col min="6633" max="6633" width="12" style="48" bestFit="1" customWidth="1"/>
    <col min="6634" max="6634" width="10.28515625" style="48" bestFit="1" customWidth="1"/>
    <col min="6635" max="6635" width="8.7109375" style="48" bestFit="1" customWidth="1"/>
    <col min="6636" max="6636" width="0.85546875" style="48" customWidth="1"/>
    <col min="6637" max="6637" width="12.42578125" style="48" customWidth="1"/>
    <col min="6638" max="6638" width="10" style="48" customWidth="1"/>
    <col min="6639" max="6639" width="10.5703125" style="48" bestFit="1" customWidth="1"/>
    <col min="6640" max="6640" width="7.85546875" style="48" bestFit="1" customWidth="1"/>
    <col min="6641" max="6641" width="8.7109375" style="48" bestFit="1" customWidth="1"/>
    <col min="6642" max="6874" width="9.140625" style="48"/>
    <col min="6875" max="6875" width="12.85546875" style="48" customWidth="1"/>
    <col min="6876" max="6876" width="9.140625" style="48"/>
    <col min="6877" max="6877" width="0.85546875" style="48" customWidth="1"/>
    <col min="6878" max="6878" width="9.140625" style="48"/>
    <col min="6879" max="6879" width="0.85546875" style="48" customWidth="1"/>
    <col min="6880" max="6880" width="9.140625" style="48"/>
    <col min="6881" max="6881" width="1" style="48" customWidth="1"/>
    <col min="6882" max="6882" width="9.140625" style="48"/>
    <col min="6883" max="6883" width="1" style="48" customWidth="1"/>
    <col min="6884" max="6884" width="8.7109375" style="48" bestFit="1" customWidth="1"/>
    <col min="6885" max="6885" width="10.28515625" style="48" bestFit="1" customWidth="1"/>
    <col min="6886" max="6887" width="10.42578125" style="48" bestFit="1" customWidth="1"/>
    <col min="6888" max="6888" width="14" style="48" bestFit="1" customWidth="1"/>
    <col min="6889" max="6889" width="12" style="48" bestFit="1" customWidth="1"/>
    <col min="6890" max="6890" width="10.28515625" style="48" bestFit="1" customWidth="1"/>
    <col min="6891" max="6891" width="8.7109375" style="48" bestFit="1" customWidth="1"/>
    <col min="6892" max="6892" width="0.85546875" style="48" customWidth="1"/>
    <col min="6893" max="6893" width="12.42578125" style="48" customWidth="1"/>
    <col min="6894" max="6894" width="10" style="48" customWidth="1"/>
    <col min="6895" max="6895" width="10.5703125" style="48" bestFit="1" customWidth="1"/>
    <col min="6896" max="6896" width="7.85546875" style="48" bestFit="1" customWidth="1"/>
    <col min="6897" max="6897" width="8.7109375" style="48" bestFit="1" customWidth="1"/>
    <col min="6898" max="7130" width="9.140625" style="48"/>
    <col min="7131" max="7131" width="12.85546875" style="48" customWidth="1"/>
    <col min="7132" max="7132" width="9.140625" style="48"/>
    <col min="7133" max="7133" width="0.85546875" style="48" customWidth="1"/>
    <col min="7134" max="7134" width="9.140625" style="48"/>
    <col min="7135" max="7135" width="0.85546875" style="48" customWidth="1"/>
    <col min="7136" max="7136" width="9.140625" style="48"/>
    <col min="7137" max="7137" width="1" style="48" customWidth="1"/>
    <col min="7138" max="7138" width="9.140625" style="48"/>
    <col min="7139" max="7139" width="1" style="48" customWidth="1"/>
    <col min="7140" max="7140" width="8.7109375" style="48" bestFit="1" customWidth="1"/>
    <col min="7141" max="7141" width="10.28515625" style="48" bestFit="1" customWidth="1"/>
    <col min="7142" max="7143" width="10.42578125" style="48" bestFit="1" customWidth="1"/>
    <col min="7144" max="7144" width="14" style="48" bestFit="1" customWidth="1"/>
    <col min="7145" max="7145" width="12" style="48" bestFit="1" customWidth="1"/>
    <col min="7146" max="7146" width="10.28515625" style="48" bestFit="1" customWidth="1"/>
    <col min="7147" max="7147" width="8.7109375" style="48" bestFit="1" customWidth="1"/>
    <col min="7148" max="7148" width="0.85546875" style="48" customWidth="1"/>
    <col min="7149" max="7149" width="12.42578125" style="48" customWidth="1"/>
    <col min="7150" max="7150" width="10" style="48" customWidth="1"/>
    <col min="7151" max="7151" width="10.5703125" style="48" bestFit="1" customWidth="1"/>
    <col min="7152" max="7152" width="7.85546875" style="48" bestFit="1" customWidth="1"/>
    <col min="7153" max="7153" width="8.7109375" style="48" bestFit="1" customWidth="1"/>
    <col min="7154" max="7386" width="9.140625" style="48"/>
    <col min="7387" max="7387" width="12.85546875" style="48" customWidth="1"/>
    <col min="7388" max="7388" width="9.140625" style="48"/>
    <col min="7389" max="7389" width="0.85546875" style="48" customWidth="1"/>
    <col min="7390" max="7390" width="9.140625" style="48"/>
    <col min="7391" max="7391" width="0.85546875" style="48" customWidth="1"/>
    <col min="7392" max="7392" width="9.140625" style="48"/>
    <col min="7393" max="7393" width="1" style="48" customWidth="1"/>
    <col min="7394" max="7394" width="9.140625" style="48"/>
    <col min="7395" max="7395" width="1" style="48" customWidth="1"/>
    <col min="7396" max="7396" width="8.7109375" style="48" bestFit="1" customWidth="1"/>
    <col min="7397" max="7397" width="10.28515625" style="48" bestFit="1" customWidth="1"/>
    <col min="7398" max="7399" width="10.42578125" style="48" bestFit="1" customWidth="1"/>
    <col min="7400" max="7400" width="14" style="48" bestFit="1" customWidth="1"/>
    <col min="7401" max="7401" width="12" style="48" bestFit="1" customWidth="1"/>
    <col min="7402" max="7402" width="10.28515625" style="48" bestFit="1" customWidth="1"/>
    <col min="7403" max="7403" width="8.7109375" style="48" bestFit="1" customWidth="1"/>
    <col min="7404" max="7404" width="0.85546875" style="48" customWidth="1"/>
    <col min="7405" max="7405" width="12.42578125" style="48" customWidth="1"/>
    <col min="7406" max="7406" width="10" style="48" customWidth="1"/>
    <col min="7407" max="7407" width="10.5703125" style="48" bestFit="1" customWidth="1"/>
    <col min="7408" max="7408" width="7.85546875" style="48" bestFit="1" customWidth="1"/>
    <col min="7409" max="7409" width="8.7109375" style="48" bestFit="1" customWidth="1"/>
    <col min="7410" max="7642" width="9.140625" style="48"/>
    <col min="7643" max="7643" width="12.85546875" style="48" customWidth="1"/>
    <col min="7644" max="7644" width="9.140625" style="48"/>
    <col min="7645" max="7645" width="0.85546875" style="48" customWidth="1"/>
    <col min="7646" max="7646" width="9.140625" style="48"/>
    <col min="7647" max="7647" width="0.85546875" style="48" customWidth="1"/>
    <col min="7648" max="7648" width="9.140625" style="48"/>
    <col min="7649" max="7649" width="1" style="48" customWidth="1"/>
    <col min="7650" max="7650" width="9.140625" style="48"/>
    <col min="7651" max="7651" width="1" style="48" customWidth="1"/>
    <col min="7652" max="7652" width="8.7109375" style="48" bestFit="1" customWidth="1"/>
    <col min="7653" max="7653" width="10.28515625" style="48" bestFit="1" customWidth="1"/>
    <col min="7654" max="7655" width="10.42578125" style="48" bestFit="1" customWidth="1"/>
    <col min="7656" max="7656" width="14" style="48" bestFit="1" customWidth="1"/>
    <col min="7657" max="7657" width="12" style="48" bestFit="1" customWidth="1"/>
    <col min="7658" max="7658" width="10.28515625" style="48" bestFit="1" customWidth="1"/>
    <col min="7659" max="7659" width="8.7109375" style="48" bestFit="1" customWidth="1"/>
    <col min="7660" max="7660" width="0.85546875" style="48" customWidth="1"/>
    <col min="7661" max="7661" width="12.42578125" style="48" customWidth="1"/>
    <col min="7662" max="7662" width="10" style="48" customWidth="1"/>
    <col min="7663" max="7663" width="10.5703125" style="48" bestFit="1" customWidth="1"/>
    <col min="7664" max="7664" width="7.85546875" style="48" bestFit="1" customWidth="1"/>
    <col min="7665" max="7665" width="8.7109375" style="48" bestFit="1" customWidth="1"/>
    <col min="7666" max="7898" width="9.140625" style="48"/>
    <col min="7899" max="7899" width="12.85546875" style="48" customWidth="1"/>
    <col min="7900" max="7900" width="9.140625" style="48"/>
    <col min="7901" max="7901" width="0.85546875" style="48" customWidth="1"/>
    <col min="7902" max="7902" width="9.140625" style="48"/>
    <col min="7903" max="7903" width="0.85546875" style="48" customWidth="1"/>
    <col min="7904" max="7904" width="9.140625" style="48"/>
    <col min="7905" max="7905" width="1" style="48" customWidth="1"/>
    <col min="7906" max="7906" width="9.140625" style="48"/>
    <col min="7907" max="7907" width="1" style="48" customWidth="1"/>
    <col min="7908" max="7908" width="8.7109375" style="48" bestFit="1" customWidth="1"/>
    <col min="7909" max="7909" width="10.28515625" style="48" bestFit="1" customWidth="1"/>
    <col min="7910" max="7911" width="10.42578125" style="48" bestFit="1" customWidth="1"/>
    <col min="7912" max="7912" width="14" style="48" bestFit="1" customWidth="1"/>
    <col min="7913" max="7913" width="12" style="48" bestFit="1" customWidth="1"/>
    <col min="7914" max="7914" width="10.28515625" style="48" bestFit="1" customWidth="1"/>
    <col min="7915" max="7915" width="8.7109375" style="48" bestFit="1" customWidth="1"/>
    <col min="7916" max="7916" width="0.85546875" style="48" customWidth="1"/>
    <col min="7917" max="7917" width="12.42578125" style="48" customWidth="1"/>
    <col min="7918" max="7918" width="10" style="48" customWidth="1"/>
    <col min="7919" max="7919" width="10.5703125" style="48" bestFit="1" customWidth="1"/>
    <col min="7920" max="7920" width="7.85546875" style="48" bestFit="1" customWidth="1"/>
    <col min="7921" max="7921" width="8.7109375" style="48" bestFit="1" customWidth="1"/>
    <col min="7922" max="8154" width="9.140625" style="48"/>
    <col min="8155" max="8155" width="12.85546875" style="48" customWidth="1"/>
    <col min="8156" max="8156" width="9.140625" style="48"/>
    <col min="8157" max="8157" width="0.85546875" style="48" customWidth="1"/>
    <col min="8158" max="8158" width="9.140625" style="48"/>
    <col min="8159" max="8159" width="0.85546875" style="48" customWidth="1"/>
    <col min="8160" max="8160" width="9.140625" style="48"/>
    <col min="8161" max="8161" width="1" style="48" customWidth="1"/>
    <col min="8162" max="8162" width="9.140625" style="48"/>
    <col min="8163" max="8163" width="1" style="48" customWidth="1"/>
    <col min="8164" max="8164" width="8.7109375" style="48" bestFit="1" customWidth="1"/>
    <col min="8165" max="8165" width="10.28515625" style="48" bestFit="1" customWidth="1"/>
    <col min="8166" max="8167" width="10.42578125" style="48" bestFit="1" customWidth="1"/>
    <col min="8168" max="8168" width="14" style="48" bestFit="1" customWidth="1"/>
    <col min="8169" max="8169" width="12" style="48" bestFit="1" customWidth="1"/>
    <col min="8170" max="8170" width="10.28515625" style="48" bestFit="1" customWidth="1"/>
    <col min="8171" max="8171" width="8.7109375" style="48" bestFit="1" customWidth="1"/>
    <col min="8172" max="8172" width="0.85546875" style="48" customWidth="1"/>
    <col min="8173" max="8173" width="12.42578125" style="48" customWidth="1"/>
    <col min="8174" max="8174" width="10" style="48" customWidth="1"/>
    <col min="8175" max="8175" width="10.5703125" style="48" bestFit="1" customWidth="1"/>
    <col min="8176" max="8176" width="7.85546875" style="48" bestFit="1" customWidth="1"/>
    <col min="8177" max="8177" width="8.7109375" style="48" bestFit="1" customWidth="1"/>
    <col min="8178" max="8410" width="9.140625" style="48"/>
    <col min="8411" max="8411" width="12.85546875" style="48" customWidth="1"/>
    <col min="8412" max="8412" width="9.140625" style="48"/>
    <col min="8413" max="8413" width="0.85546875" style="48" customWidth="1"/>
    <col min="8414" max="8414" width="9.140625" style="48"/>
    <col min="8415" max="8415" width="0.85546875" style="48" customWidth="1"/>
    <col min="8416" max="8416" width="9.140625" style="48"/>
    <col min="8417" max="8417" width="1" style="48" customWidth="1"/>
    <col min="8418" max="8418" width="9.140625" style="48"/>
    <col min="8419" max="8419" width="1" style="48" customWidth="1"/>
    <col min="8420" max="8420" width="8.7109375" style="48" bestFit="1" customWidth="1"/>
    <col min="8421" max="8421" width="10.28515625" style="48" bestFit="1" customWidth="1"/>
    <col min="8422" max="8423" width="10.42578125" style="48" bestFit="1" customWidth="1"/>
    <col min="8424" max="8424" width="14" style="48" bestFit="1" customWidth="1"/>
    <col min="8425" max="8425" width="12" style="48" bestFit="1" customWidth="1"/>
    <col min="8426" max="8426" width="10.28515625" style="48" bestFit="1" customWidth="1"/>
    <col min="8427" max="8427" width="8.7109375" style="48" bestFit="1" customWidth="1"/>
    <col min="8428" max="8428" width="0.85546875" style="48" customWidth="1"/>
    <col min="8429" max="8429" width="12.42578125" style="48" customWidth="1"/>
    <col min="8430" max="8430" width="10" style="48" customWidth="1"/>
    <col min="8431" max="8431" width="10.5703125" style="48" bestFit="1" customWidth="1"/>
    <col min="8432" max="8432" width="7.85546875" style="48" bestFit="1" customWidth="1"/>
    <col min="8433" max="8433" width="8.7109375" style="48" bestFit="1" customWidth="1"/>
    <col min="8434" max="8666" width="9.140625" style="48"/>
    <col min="8667" max="8667" width="12.85546875" style="48" customWidth="1"/>
    <col min="8668" max="8668" width="9.140625" style="48"/>
    <col min="8669" max="8669" width="0.85546875" style="48" customWidth="1"/>
    <col min="8670" max="8670" width="9.140625" style="48"/>
    <col min="8671" max="8671" width="0.85546875" style="48" customWidth="1"/>
    <col min="8672" max="8672" width="9.140625" style="48"/>
    <col min="8673" max="8673" width="1" style="48" customWidth="1"/>
    <col min="8674" max="8674" width="9.140625" style="48"/>
    <col min="8675" max="8675" width="1" style="48" customWidth="1"/>
    <col min="8676" max="8676" width="8.7109375" style="48" bestFit="1" customWidth="1"/>
    <col min="8677" max="8677" width="10.28515625" style="48" bestFit="1" customWidth="1"/>
    <col min="8678" max="8679" width="10.42578125" style="48" bestFit="1" customWidth="1"/>
    <col min="8680" max="8680" width="14" style="48" bestFit="1" customWidth="1"/>
    <col min="8681" max="8681" width="12" style="48" bestFit="1" customWidth="1"/>
    <col min="8682" max="8682" width="10.28515625" style="48" bestFit="1" customWidth="1"/>
    <col min="8683" max="8683" width="8.7109375" style="48" bestFit="1" customWidth="1"/>
    <col min="8684" max="8684" width="0.85546875" style="48" customWidth="1"/>
    <col min="8685" max="8685" width="12.42578125" style="48" customWidth="1"/>
    <col min="8686" max="8686" width="10" style="48" customWidth="1"/>
    <col min="8687" max="8687" width="10.5703125" style="48" bestFit="1" customWidth="1"/>
    <col min="8688" max="8688" width="7.85546875" style="48" bestFit="1" customWidth="1"/>
    <col min="8689" max="8689" width="8.7109375" style="48" bestFit="1" customWidth="1"/>
    <col min="8690" max="8922" width="9.140625" style="48"/>
    <col min="8923" max="8923" width="12.85546875" style="48" customWidth="1"/>
    <col min="8924" max="8924" width="9.140625" style="48"/>
    <col min="8925" max="8925" width="0.85546875" style="48" customWidth="1"/>
    <col min="8926" max="8926" width="9.140625" style="48"/>
    <col min="8927" max="8927" width="0.85546875" style="48" customWidth="1"/>
    <col min="8928" max="8928" width="9.140625" style="48"/>
    <col min="8929" max="8929" width="1" style="48" customWidth="1"/>
    <col min="8930" max="8930" width="9.140625" style="48"/>
    <col min="8931" max="8931" width="1" style="48" customWidth="1"/>
    <col min="8932" max="8932" width="8.7109375" style="48" bestFit="1" customWidth="1"/>
    <col min="8933" max="8933" width="10.28515625" style="48" bestFit="1" customWidth="1"/>
    <col min="8934" max="8935" width="10.42578125" style="48" bestFit="1" customWidth="1"/>
    <col min="8936" max="8936" width="14" style="48" bestFit="1" customWidth="1"/>
    <col min="8937" max="8937" width="12" style="48" bestFit="1" customWidth="1"/>
    <col min="8938" max="8938" width="10.28515625" style="48" bestFit="1" customWidth="1"/>
    <col min="8939" max="8939" width="8.7109375" style="48" bestFit="1" customWidth="1"/>
    <col min="8940" max="8940" width="0.85546875" style="48" customWidth="1"/>
    <col min="8941" max="8941" width="12.42578125" style="48" customWidth="1"/>
    <col min="8942" max="8942" width="10" style="48" customWidth="1"/>
    <col min="8943" max="8943" width="10.5703125" style="48" bestFit="1" customWidth="1"/>
    <col min="8944" max="8944" width="7.85546875" style="48" bestFit="1" customWidth="1"/>
    <col min="8945" max="8945" width="8.7109375" style="48" bestFit="1" customWidth="1"/>
    <col min="8946" max="9178" width="9.140625" style="48"/>
    <col min="9179" max="9179" width="12.85546875" style="48" customWidth="1"/>
    <col min="9180" max="9180" width="9.140625" style="48"/>
    <col min="9181" max="9181" width="0.85546875" style="48" customWidth="1"/>
    <col min="9182" max="9182" width="9.140625" style="48"/>
    <col min="9183" max="9183" width="0.85546875" style="48" customWidth="1"/>
    <col min="9184" max="9184" width="9.140625" style="48"/>
    <col min="9185" max="9185" width="1" style="48" customWidth="1"/>
    <col min="9186" max="9186" width="9.140625" style="48"/>
    <col min="9187" max="9187" width="1" style="48" customWidth="1"/>
    <col min="9188" max="9188" width="8.7109375" style="48" bestFit="1" customWidth="1"/>
    <col min="9189" max="9189" width="10.28515625" style="48" bestFit="1" customWidth="1"/>
    <col min="9190" max="9191" width="10.42578125" style="48" bestFit="1" customWidth="1"/>
    <col min="9192" max="9192" width="14" style="48" bestFit="1" customWidth="1"/>
    <col min="9193" max="9193" width="12" style="48" bestFit="1" customWidth="1"/>
    <col min="9194" max="9194" width="10.28515625" style="48" bestFit="1" customWidth="1"/>
    <col min="9195" max="9195" width="8.7109375" style="48" bestFit="1" customWidth="1"/>
    <col min="9196" max="9196" width="0.85546875" style="48" customWidth="1"/>
    <col min="9197" max="9197" width="12.42578125" style="48" customWidth="1"/>
    <col min="9198" max="9198" width="10" style="48" customWidth="1"/>
    <col min="9199" max="9199" width="10.5703125" style="48" bestFit="1" customWidth="1"/>
    <col min="9200" max="9200" width="7.85546875" style="48" bestFit="1" customWidth="1"/>
    <col min="9201" max="9201" width="8.7109375" style="48" bestFit="1" customWidth="1"/>
    <col min="9202" max="9434" width="9.140625" style="48"/>
    <col min="9435" max="9435" width="12.85546875" style="48" customWidth="1"/>
    <col min="9436" max="9436" width="9.140625" style="48"/>
    <col min="9437" max="9437" width="0.85546875" style="48" customWidth="1"/>
    <col min="9438" max="9438" width="9.140625" style="48"/>
    <col min="9439" max="9439" width="0.85546875" style="48" customWidth="1"/>
    <col min="9440" max="9440" width="9.140625" style="48"/>
    <col min="9441" max="9441" width="1" style="48" customWidth="1"/>
    <col min="9442" max="9442" width="9.140625" style="48"/>
    <col min="9443" max="9443" width="1" style="48" customWidth="1"/>
    <col min="9444" max="9444" width="8.7109375" style="48" bestFit="1" customWidth="1"/>
    <col min="9445" max="9445" width="10.28515625" style="48" bestFit="1" customWidth="1"/>
    <col min="9446" max="9447" width="10.42578125" style="48" bestFit="1" customWidth="1"/>
    <col min="9448" max="9448" width="14" style="48" bestFit="1" customWidth="1"/>
    <col min="9449" max="9449" width="12" style="48" bestFit="1" customWidth="1"/>
    <col min="9450" max="9450" width="10.28515625" style="48" bestFit="1" customWidth="1"/>
    <col min="9451" max="9451" width="8.7109375" style="48" bestFit="1" customWidth="1"/>
    <col min="9452" max="9452" width="0.85546875" style="48" customWidth="1"/>
    <col min="9453" max="9453" width="12.42578125" style="48" customWidth="1"/>
    <col min="9454" max="9454" width="10" style="48" customWidth="1"/>
    <col min="9455" max="9455" width="10.5703125" style="48" bestFit="1" customWidth="1"/>
    <col min="9456" max="9456" width="7.85546875" style="48" bestFit="1" customWidth="1"/>
    <col min="9457" max="9457" width="8.7109375" style="48" bestFit="1" customWidth="1"/>
    <col min="9458" max="9690" width="9.140625" style="48"/>
    <col min="9691" max="9691" width="12.85546875" style="48" customWidth="1"/>
    <col min="9692" max="9692" width="9.140625" style="48"/>
    <col min="9693" max="9693" width="0.85546875" style="48" customWidth="1"/>
    <col min="9694" max="9694" width="9.140625" style="48"/>
    <col min="9695" max="9695" width="0.85546875" style="48" customWidth="1"/>
    <col min="9696" max="9696" width="9.140625" style="48"/>
    <col min="9697" max="9697" width="1" style="48" customWidth="1"/>
    <col min="9698" max="9698" width="9.140625" style="48"/>
    <col min="9699" max="9699" width="1" style="48" customWidth="1"/>
    <col min="9700" max="9700" width="8.7109375" style="48" bestFit="1" customWidth="1"/>
    <col min="9701" max="9701" width="10.28515625" style="48" bestFit="1" customWidth="1"/>
    <col min="9702" max="9703" width="10.42578125" style="48" bestFit="1" customWidth="1"/>
    <col min="9704" max="9704" width="14" style="48" bestFit="1" customWidth="1"/>
    <col min="9705" max="9705" width="12" style="48" bestFit="1" customWidth="1"/>
    <col min="9706" max="9706" width="10.28515625" style="48" bestFit="1" customWidth="1"/>
    <col min="9707" max="9707" width="8.7109375" style="48" bestFit="1" customWidth="1"/>
    <col min="9708" max="9708" width="0.85546875" style="48" customWidth="1"/>
    <col min="9709" max="9709" width="12.42578125" style="48" customWidth="1"/>
    <col min="9710" max="9710" width="10" style="48" customWidth="1"/>
    <col min="9711" max="9711" width="10.5703125" style="48" bestFit="1" customWidth="1"/>
    <col min="9712" max="9712" width="7.85546875" style="48" bestFit="1" customWidth="1"/>
    <col min="9713" max="9713" width="8.7109375" style="48" bestFit="1" customWidth="1"/>
    <col min="9714" max="9946" width="9.140625" style="48"/>
    <col min="9947" max="9947" width="12.85546875" style="48" customWidth="1"/>
    <col min="9948" max="9948" width="9.140625" style="48"/>
    <col min="9949" max="9949" width="0.85546875" style="48" customWidth="1"/>
    <col min="9950" max="9950" width="9.140625" style="48"/>
    <col min="9951" max="9951" width="0.85546875" style="48" customWidth="1"/>
    <col min="9952" max="9952" width="9.140625" style="48"/>
    <col min="9953" max="9953" width="1" style="48" customWidth="1"/>
    <col min="9954" max="9954" width="9.140625" style="48"/>
    <col min="9955" max="9955" width="1" style="48" customWidth="1"/>
    <col min="9956" max="9956" width="8.7109375" style="48" bestFit="1" customWidth="1"/>
    <col min="9957" max="9957" width="10.28515625" style="48" bestFit="1" customWidth="1"/>
    <col min="9958" max="9959" width="10.42578125" style="48" bestFit="1" customWidth="1"/>
    <col min="9960" max="9960" width="14" style="48" bestFit="1" customWidth="1"/>
    <col min="9961" max="9961" width="12" style="48" bestFit="1" customWidth="1"/>
    <col min="9962" max="9962" width="10.28515625" style="48" bestFit="1" customWidth="1"/>
    <col min="9963" max="9963" width="8.7109375" style="48" bestFit="1" customWidth="1"/>
    <col min="9964" max="9964" width="0.85546875" style="48" customWidth="1"/>
    <col min="9965" max="9965" width="12.42578125" style="48" customWidth="1"/>
    <col min="9966" max="9966" width="10" style="48" customWidth="1"/>
    <col min="9967" max="9967" width="10.5703125" style="48" bestFit="1" customWidth="1"/>
    <col min="9968" max="9968" width="7.85546875" style="48" bestFit="1" customWidth="1"/>
    <col min="9969" max="9969" width="8.7109375" style="48" bestFit="1" customWidth="1"/>
    <col min="9970" max="10202" width="9.140625" style="48"/>
    <col min="10203" max="10203" width="12.85546875" style="48" customWidth="1"/>
    <col min="10204" max="10204" width="9.140625" style="48"/>
    <col min="10205" max="10205" width="0.85546875" style="48" customWidth="1"/>
    <col min="10206" max="10206" width="9.140625" style="48"/>
    <col min="10207" max="10207" width="0.85546875" style="48" customWidth="1"/>
    <col min="10208" max="10208" width="9.140625" style="48"/>
    <col min="10209" max="10209" width="1" style="48" customWidth="1"/>
    <col min="10210" max="10210" width="9.140625" style="48"/>
    <col min="10211" max="10211" width="1" style="48" customWidth="1"/>
    <col min="10212" max="10212" width="8.7109375" style="48" bestFit="1" customWidth="1"/>
    <col min="10213" max="10213" width="10.28515625" style="48" bestFit="1" customWidth="1"/>
    <col min="10214" max="10215" width="10.42578125" style="48" bestFit="1" customWidth="1"/>
    <col min="10216" max="10216" width="14" style="48" bestFit="1" customWidth="1"/>
    <col min="10217" max="10217" width="12" style="48" bestFit="1" customWidth="1"/>
    <col min="10218" max="10218" width="10.28515625" style="48" bestFit="1" customWidth="1"/>
    <col min="10219" max="10219" width="8.7109375" style="48" bestFit="1" customWidth="1"/>
    <col min="10220" max="10220" width="0.85546875" style="48" customWidth="1"/>
    <col min="10221" max="10221" width="12.42578125" style="48" customWidth="1"/>
    <col min="10222" max="10222" width="10" style="48" customWidth="1"/>
    <col min="10223" max="10223" width="10.5703125" style="48" bestFit="1" customWidth="1"/>
    <col min="10224" max="10224" width="7.85546875" style="48" bestFit="1" customWidth="1"/>
    <col min="10225" max="10225" width="8.7109375" style="48" bestFit="1" customWidth="1"/>
    <col min="10226" max="10458" width="9.140625" style="48"/>
    <col min="10459" max="10459" width="12.85546875" style="48" customWidth="1"/>
    <col min="10460" max="10460" width="9.140625" style="48"/>
    <col min="10461" max="10461" width="0.85546875" style="48" customWidth="1"/>
    <col min="10462" max="10462" width="9.140625" style="48"/>
    <col min="10463" max="10463" width="0.85546875" style="48" customWidth="1"/>
    <col min="10464" max="10464" width="9.140625" style="48"/>
    <col min="10465" max="10465" width="1" style="48" customWidth="1"/>
    <col min="10466" max="10466" width="9.140625" style="48"/>
    <col min="10467" max="10467" width="1" style="48" customWidth="1"/>
    <col min="10468" max="10468" width="8.7109375" style="48" bestFit="1" customWidth="1"/>
    <col min="10469" max="10469" width="10.28515625" style="48" bestFit="1" customWidth="1"/>
    <col min="10470" max="10471" width="10.42578125" style="48" bestFit="1" customWidth="1"/>
    <col min="10472" max="10472" width="14" style="48" bestFit="1" customWidth="1"/>
    <col min="10473" max="10473" width="12" style="48" bestFit="1" customWidth="1"/>
    <col min="10474" max="10474" width="10.28515625" style="48" bestFit="1" customWidth="1"/>
    <col min="10475" max="10475" width="8.7109375" style="48" bestFit="1" customWidth="1"/>
    <col min="10476" max="10476" width="0.85546875" style="48" customWidth="1"/>
    <col min="10477" max="10477" width="12.42578125" style="48" customWidth="1"/>
    <col min="10478" max="10478" width="10" style="48" customWidth="1"/>
    <col min="10479" max="10479" width="10.5703125" style="48" bestFit="1" customWidth="1"/>
    <col min="10480" max="10480" width="7.85546875" style="48" bestFit="1" customWidth="1"/>
    <col min="10481" max="10481" width="8.7109375" style="48" bestFit="1" customWidth="1"/>
    <col min="10482" max="10714" width="9.140625" style="48"/>
    <col min="10715" max="10715" width="12.85546875" style="48" customWidth="1"/>
    <col min="10716" max="10716" width="9.140625" style="48"/>
    <col min="10717" max="10717" width="0.85546875" style="48" customWidth="1"/>
    <col min="10718" max="10718" width="9.140625" style="48"/>
    <col min="10719" max="10719" width="0.85546875" style="48" customWidth="1"/>
    <col min="10720" max="10720" width="9.140625" style="48"/>
    <col min="10721" max="10721" width="1" style="48" customWidth="1"/>
    <col min="10722" max="10722" width="9.140625" style="48"/>
    <col min="10723" max="10723" width="1" style="48" customWidth="1"/>
    <col min="10724" max="10724" width="8.7109375" style="48" bestFit="1" customWidth="1"/>
    <col min="10725" max="10725" width="10.28515625" style="48" bestFit="1" customWidth="1"/>
    <col min="10726" max="10727" width="10.42578125" style="48" bestFit="1" customWidth="1"/>
    <col min="10728" max="10728" width="14" style="48" bestFit="1" customWidth="1"/>
    <col min="10729" max="10729" width="12" style="48" bestFit="1" customWidth="1"/>
    <col min="10730" max="10730" width="10.28515625" style="48" bestFit="1" customWidth="1"/>
    <col min="10731" max="10731" width="8.7109375" style="48" bestFit="1" customWidth="1"/>
    <col min="10732" max="10732" width="0.85546875" style="48" customWidth="1"/>
    <col min="10733" max="10733" width="12.42578125" style="48" customWidth="1"/>
    <col min="10734" max="10734" width="10" style="48" customWidth="1"/>
    <col min="10735" max="10735" width="10.5703125" style="48" bestFit="1" customWidth="1"/>
    <col min="10736" max="10736" width="7.85546875" style="48" bestFit="1" customWidth="1"/>
    <col min="10737" max="10737" width="8.7109375" style="48" bestFit="1" customWidth="1"/>
    <col min="10738" max="10970" width="9.140625" style="48"/>
    <col min="10971" max="10971" width="12.85546875" style="48" customWidth="1"/>
    <col min="10972" max="10972" width="9.140625" style="48"/>
    <col min="10973" max="10973" width="0.85546875" style="48" customWidth="1"/>
    <col min="10974" max="10974" width="9.140625" style="48"/>
    <col min="10975" max="10975" width="0.85546875" style="48" customWidth="1"/>
    <col min="10976" max="10976" width="9.140625" style="48"/>
    <col min="10977" max="10977" width="1" style="48" customWidth="1"/>
    <col min="10978" max="10978" width="9.140625" style="48"/>
    <col min="10979" max="10979" width="1" style="48" customWidth="1"/>
    <col min="10980" max="10980" width="8.7109375" style="48" bestFit="1" customWidth="1"/>
    <col min="10981" max="10981" width="10.28515625" style="48" bestFit="1" customWidth="1"/>
    <col min="10982" max="10983" width="10.42578125" style="48" bestFit="1" customWidth="1"/>
    <col min="10984" max="10984" width="14" style="48" bestFit="1" customWidth="1"/>
    <col min="10985" max="10985" width="12" style="48" bestFit="1" customWidth="1"/>
    <col min="10986" max="10986" width="10.28515625" style="48" bestFit="1" customWidth="1"/>
    <col min="10987" max="10987" width="8.7109375" style="48" bestFit="1" customWidth="1"/>
    <col min="10988" max="10988" width="0.85546875" style="48" customWidth="1"/>
    <col min="10989" max="10989" width="12.42578125" style="48" customWidth="1"/>
    <col min="10990" max="10990" width="10" style="48" customWidth="1"/>
    <col min="10991" max="10991" width="10.5703125" style="48" bestFit="1" customWidth="1"/>
    <col min="10992" max="10992" width="7.85546875" style="48" bestFit="1" customWidth="1"/>
    <col min="10993" max="10993" width="8.7109375" style="48" bestFit="1" customWidth="1"/>
    <col min="10994" max="11226" width="9.140625" style="48"/>
    <col min="11227" max="11227" width="12.85546875" style="48" customWidth="1"/>
    <col min="11228" max="11228" width="9.140625" style="48"/>
    <col min="11229" max="11229" width="0.85546875" style="48" customWidth="1"/>
    <col min="11230" max="11230" width="9.140625" style="48"/>
    <col min="11231" max="11231" width="0.85546875" style="48" customWidth="1"/>
    <col min="11232" max="11232" width="9.140625" style="48"/>
    <col min="11233" max="11233" width="1" style="48" customWidth="1"/>
    <col min="11234" max="11234" width="9.140625" style="48"/>
    <col min="11235" max="11235" width="1" style="48" customWidth="1"/>
    <col min="11236" max="11236" width="8.7109375" style="48" bestFit="1" customWidth="1"/>
    <col min="11237" max="11237" width="10.28515625" style="48" bestFit="1" customWidth="1"/>
    <col min="11238" max="11239" width="10.42578125" style="48" bestFit="1" customWidth="1"/>
    <col min="11240" max="11240" width="14" style="48" bestFit="1" customWidth="1"/>
    <col min="11241" max="11241" width="12" style="48" bestFit="1" customWidth="1"/>
    <col min="11242" max="11242" width="10.28515625" style="48" bestFit="1" customWidth="1"/>
    <col min="11243" max="11243" width="8.7109375" style="48" bestFit="1" customWidth="1"/>
    <col min="11244" max="11244" width="0.85546875" style="48" customWidth="1"/>
    <col min="11245" max="11245" width="12.42578125" style="48" customWidth="1"/>
    <col min="11246" max="11246" width="10" style="48" customWidth="1"/>
    <col min="11247" max="11247" width="10.5703125" style="48" bestFit="1" customWidth="1"/>
    <col min="11248" max="11248" width="7.85546875" style="48" bestFit="1" customWidth="1"/>
    <col min="11249" max="11249" width="8.7109375" style="48" bestFit="1" customWidth="1"/>
    <col min="11250" max="11482" width="9.140625" style="48"/>
    <col min="11483" max="11483" width="12.85546875" style="48" customWidth="1"/>
    <col min="11484" max="11484" width="9.140625" style="48"/>
    <col min="11485" max="11485" width="0.85546875" style="48" customWidth="1"/>
    <col min="11486" max="11486" width="9.140625" style="48"/>
    <col min="11487" max="11487" width="0.85546875" style="48" customWidth="1"/>
    <col min="11488" max="11488" width="9.140625" style="48"/>
    <col min="11489" max="11489" width="1" style="48" customWidth="1"/>
    <col min="11490" max="11490" width="9.140625" style="48"/>
    <col min="11491" max="11491" width="1" style="48" customWidth="1"/>
    <col min="11492" max="11492" width="8.7109375" style="48" bestFit="1" customWidth="1"/>
    <col min="11493" max="11493" width="10.28515625" style="48" bestFit="1" customWidth="1"/>
    <col min="11494" max="11495" width="10.42578125" style="48" bestFit="1" customWidth="1"/>
    <col min="11496" max="11496" width="14" style="48" bestFit="1" customWidth="1"/>
    <col min="11497" max="11497" width="12" style="48" bestFit="1" customWidth="1"/>
    <col min="11498" max="11498" width="10.28515625" style="48" bestFit="1" customWidth="1"/>
    <col min="11499" max="11499" width="8.7109375" style="48" bestFit="1" customWidth="1"/>
    <col min="11500" max="11500" width="0.85546875" style="48" customWidth="1"/>
    <col min="11501" max="11501" width="12.42578125" style="48" customWidth="1"/>
    <col min="11502" max="11502" width="10" style="48" customWidth="1"/>
    <col min="11503" max="11503" width="10.5703125" style="48" bestFit="1" customWidth="1"/>
    <col min="11504" max="11504" width="7.85546875" style="48" bestFit="1" customWidth="1"/>
    <col min="11505" max="11505" width="8.7109375" style="48" bestFit="1" customWidth="1"/>
    <col min="11506" max="11738" width="9.140625" style="48"/>
    <col min="11739" max="11739" width="12.85546875" style="48" customWidth="1"/>
    <col min="11740" max="11740" width="9.140625" style="48"/>
    <col min="11741" max="11741" width="0.85546875" style="48" customWidth="1"/>
    <col min="11742" max="11742" width="9.140625" style="48"/>
    <col min="11743" max="11743" width="0.85546875" style="48" customWidth="1"/>
    <col min="11744" max="11744" width="9.140625" style="48"/>
    <col min="11745" max="11745" width="1" style="48" customWidth="1"/>
    <col min="11746" max="11746" width="9.140625" style="48"/>
    <col min="11747" max="11747" width="1" style="48" customWidth="1"/>
    <col min="11748" max="11748" width="8.7109375" style="48" bestFit="1" customWidth="1"/>
    <col min="11749" max="11749" width="10.28515625" style="48" bestFit="1" customWidth="1"/>
    <col min="11750" max="11751" width="10.42578125" style="48" bestFit="1" customWidth="1"/>
    <col min="11752" max="11752" width="14" style="48" bestFit="1" customWidth="1"/>
    <col min="11753" max="11753" width="12" style="48" bestFit="1" customWidth="1"/>
    <col min="11754" max="11754" width="10.28515625" style="48" bestFit="1" customWidth="1"/>
    <col min="11755" max="11755" width="8.7109375" style="48" bestFit="1" customWidth="1"/>
    <col min="11756" max="11756" width="0.85546875" style="48" customWidth="1"/>
    <col min="11757" max="11757" width="12.42578125" style="48" customWidth="1"/>
    <col min="11758" max="11758" width="10" style="48" customWidth="1"/>
    <col min="11759" max="11759" width="10.5703125" style="48" bestFit="1" customWidth="1"/>
    <col min="11760" max="11760" width="7.85546875" style="48" bestFit="1" customWidth="1"/>
    <col min="11761" max="11761" width="8.7109375" style="48" bestFit="1" customWidth="1"/>
    <col min="11762" max="11994" width="9.140625" style="48"/>
    <col min="11995" max="11995" width="12.85546875" style="48" customWidth="1"/>
    <col min="11996" max="11996" width="9.140625" style="48"/>
    <col min="11997" max="11997" width="0.85546875" style="48" customWidth="1"/>
    <col min="11998" max="11998" width="9.140625" style="48"/>
    <col min="11999" max="11999" width="0.85546875" style="48" customWidth="1"/>
    <col min="12000" max="12000" width="9.140625" style="48"/>
    <col min="12001" max="12001" width="1" style="48" customWidth="1"/>
    <col min="12002" max="12002" width="9.140625" style="48"/>
    <col min="12003" max="12003" width="1" style="48" customWidth="1"/>
    <col min="12004" max="12004" width="8.7109375" style="48" bestFit="1" customWidth="1"/>
    <col min="12005" max="12005" width="10.28515625" style="48" bestFit="1" customWidth="1"/>
    <col min="12006" max="12007" width="10.42578125" style="48" bestFit="1" customWidth="1"/>
    <col min="12008" max="12008" width="14" style="48" bestFit="1" customWidth="1"/>
    <col min="12009" max="12009" width="12" style="48" bestFit="1" customWidth="1"/>
    <col min="12010" max="12010" width="10.28515625" style="48" bestFit="1" customWidth="1"/>
    <col min="12011" max="12011" width="8.7109375" style="48" bestFit="1" customWidth="1"/>
    <col min="12012" max="12012" width="0.85546875" style="48" customWidth="1"/>
    <col min="12013" max="12013" width="12.42578125" style="48" customWidth="1"/>
    <col min="12014" max="12014" width="10" style="48" customWidth="1"/>
    <col min="12015" max="12015" width="10.5703125" style="48" bestFit="1" customWidth="1"/>
    <col min="12016" max="12016" width="7.85546875" style="48" bestFit="1" customWidth="1"/>
    <col min="12017" max="12017" width="8.7109375" style="48" bestFit="1" customWidth="1"/>
    <col min="12018" max="12250" width="9.140625" style="48"/>
    <col min="12251" max="12251" width="12.85546875" style="48" customWidth="1"/>
    <col min="12252" max="12252" width="9.140625" style="48"/>
    <col min="12253" max="12253" width="0.85546875" style="48" customWidth="1"/>
    <col min="12254" max="12254" width="9.140625" style="48"/>
    <col min="12255" max="12255" width="0.85546875" style="48" customWidth="1"/>
    <col min="12256" max="12256" width="9.140625" style="48"/>
    <col min="12257" max="12257" width="1" style="48" customWidth="1"/>
    <col min="12258" max="12258" width="9.140625" style="48"/>
    <col min="12259" max="12259" width="1" style="48" customWidth="1"/>
    <col min="12260" max="12260" width="8.7109375" style="48" bestFit="1" customWidth="1"/>
    <col min="12261" max="12261" width="10.28515625" style="48" bestFit="1" customWidth="1"/>
    <col min="12262" max="12263" width="10.42578125" style="48" bestFit="1" customWidth="1"/>
    <col min="12264" max="12264" width="14" style="48" bestFit="1" customWidth="1"/>
    <col min="12265" max="12265" width="12" style="48" bestFit="1" customWidth="1"/>
    <col min="12266" max="12266" width="10.28515625" style="48" bestFit="1" customWidth="1"/>
    <col min="12267" max="12267" width="8.7109375" style="48" bestFit="1" customWidth="1"/>
    <col min="12268" max="12268" width="0.85546875" style="48" customWidth="1"/>
    <col min="12269" max="12269" width="12.42578125" style="48" customWidth="1"/>
    <col min="12270" max="12270" width="10" style="48" customWidth="1"/>
    <col min="12271" max="12271" width="10.5703125" style="48" bestFit="1" customWidth="1"/>
    <col min="12272" max="12272" width="7.85546875" style="48" bestFit="1" customWidth="1"/>
    <col min="12273" max="12273" width="8.7109375" style="48" bestFit="1" customWidth="1"/>
    <col min="12274" max="12506" width="9.140625" style="48"/>
    <col min="12507" max="12507" width="12.85546875" style="48" customWidth="1"/>
    <col min="12508" max="12508" width="9.140625" style="48"/>
    <col min="12509" max="12509" width="0.85546875" style="48" customWidth="1"/>
    <col min="12510" max="12510" width="9.140625" style="48"/>
    <col min="12511" max="12511" width="0.85546875" style="48" customWidth="1"/>
    <col min="12512" max="12512" width="9.140625" style="48"/>
    <col min="12513" max="12513" width="1" style="48" customWidth="1"/>
    <col min="12514" max="12514" width="9.140625" style="48"/>
    <col min="12515" max="12515" width="1" style="48" customWidth="1"/>
    <col min="12516" max="12516" width="8.7109375" style="48" bestFit="1" customWidth="1"/>
    <col min="12517" max="12517" width="10.28515625" style="48" bestFit="1" customWidth="1"/>
    <col min="12518" max="12519" width="10.42578125" style="48" bestFit="1" customWidth="1"/>
    <col min="12520" max="12520" width="14" style="48" bestFit="1" customWidth="1"/>
    <col min="12521" max="12521" width="12" style="48" bestFit="1" customWidth="1"/>
    <col min="12522" max="12522" width="10.28515625" style="48" bestFit="1" customWidth="1"/>
    <col min="12523" max="12523" width="8.7109375" style="48" bestFit="1" customWidth="1"/>
    <col min="12524" max="12524" width="0.85546875" style="48" customWidth="1"/>
    <col min="12525" max="12525" width="12.42578125" style="48" customWidth="1"/>
    <col min="12526" max="12526" width="10" style="48" customWidth="1"/>
    <col min="12527" max="12527" width="10.5703125" style="48" bestFit="1" customWidth="1"/>
    <col min="12528" max="12528" width="7.85546875" style="48" bestFit="1" customWidth="1"/>
    <col min="12529" max="12529" width="8.7109375" style="48" bestFit="1" customWidth="1"/>
    <col min="12530" max="12762" width="9.140625" style="48"/>
    <col min="12763" max="12763" width="12.85546875" style="48" customWidth="1"/>
    <col min="12764" max="12764" width="9.140625" style="48"/>
    <col min="12765" max="12765" width="0.85546875" style="48" customWidth="1"/>
    <col min="12766" max="12766" width="9.140625" style="48"/>
    <col min="12767" max="12767" width="0.85546875" style="48" customWidth="1"/>
    <col min="12768" max="12768" width="9.140625" style="48"/>
    <col min="12769" max="12769" width="1" style="48" customWidth="1"/>
    <col min="12770" max="12770" width="9.140625" style="48"/>
    <col min="12771" max="12771" width="1" style="48" customWidth="1"/>
    <col min="12772" max="12772" width="8.7109375" style="48" bestFit="1" customWidth="1"/>
    <col min="12773" max="12773" width="10.28515625" style="48" bestFit="1" customWidth="1"/>
    <col min="12774" max="12775" width="10.42578125" style="48" bestFit="1" customWidth="1"/>
    <col min="12776" max="12776" width="14" style="48" bestFit="1" customWidth="1"/>
    <col min="12777" max="12777" width="12" style="48" bestFit="1" customWidth="1"/>
    <col min="12778" max="12778" width="10.28515625" style="48" bestFit="1" customWidth="1"/>
    <col min="12779" max="12779" width="8.7109375" style="48" bestFit="1" customWidth="1"/>
    <col min="12780" max="12780" width="0.85546875" style="48" customWidth="1"/>
    <col min="12781" max="12781" width="12.42578125" style="48" customWidth="1"/>
    <col min="12782" max="12782" width="10" style="48" customWidth="1"/>
    <col min="12783" max="12783" width="10.5703125" style="48" bestFit="1" customWidth="1"/>
    <col min="12784" max="12784" width="7.85546875" style="48" bestFit="1" customWidth="1"/>
    <col min="12785" max="12785" width="8.7109375" style="48" bestFit="1" customWidth="1"/>
    <col min="12786" max="13018" width="9.140625" style="48"/>
    <col min="13019" max="13019" width="12.85546875" style="48" customWidth="1"/>
    <col min="13020" max="13020" width="9.140625" style="48"/>
    <col min="13021" max="13021" width="0.85546875" style="48" customWidth="1"/>
    <col min="13022" max="13022" width="9.140625" style="48"/>
    <col min="13023" max="13023" width="0.85546875" style="48" customWidth="1"/>
    <col min="13024" max="13024" width="9.140625" style="48"/>
    <col min="13025" max="13025" width="1" style="48" customWidth="1"/>
    <col min="13026" max="13026" width="9.140625" style="48"/>
    <col min="13027" max="13027" width="1" style="48" customWidth="1"/>
    <col min="13028" max="13028" width="8.7109375" style="48" bestFit="1" customWidth="1"/>
    <col min="13029" max="13029" width="10.28515625" style="48" bestFit="1" customWidth="1"/>
    <col min="13030" max="13031" width="10.42578125" style="48" bestFit="1" customWidth="1"/>
    <col min="13032" max="13032" width="14" style="48" bestFit="1" customWidth="1"/>
    <col min="13033" max="13033" width="12" style="48" bestFit="1" customWidth="1"/>
    <col min="13034" max="13034" width="10.28515625" style="48" bestFit="1" customWidth="1"/>
    <col min="13035" max="13035" width="8.7109375" style="48" bestFit="1" customWidth="1"/>
    <col min="13036" max="13036" width="0.85546875" style="48" customWidth="1"/>
    <col min="13037" max="13037" width="12.42578125" style="48" customWidth="1"/>
    <col min="13038" max="13038" width="10" style="48" customWidth="1"/>
    <col min="13039" max="13039" width="10.5703125" style="48" bestFit="1" customWidth="1"/>
    <col min="13040" max="13040" width="7.85546875" style="48" bestFit="1" customWidth="1"/>
    <col min="13041" max="13041" width="8.7109375" style="48" bestFit="1" customWidth="1"/>
    <col min="13042" max="13274" width="9.140625" style="48"/>
    <col min="13275" max="13275" width="12.85546875" style="48" customWidth="1"/>
    <col min="13276" max="13276" width="9.140625" style="48"/>
    <col min="13277" max="13277" width="0.85546875" style="48" customWidth="1"/>
    <col min="13278" max="13278" width="9.140625" style="48"/>
    <col min="13279" max="13279" width="0.85546875" style="48" customWidth="1"/>
    <col min="13280" max="13280" width="9.140625" style="48"/>
    <col min="13281" max="13281" width="1" style="48" customWidth="1"/>
    <col min="13282" max="13282" width="9.140625" style="48"/>
    <col min="13283" max="13283" width="1" style="48" customWidth="1"/>
    <col min="13284" max="13284" width="8.7109375" style="48" bestFit="1" customWidth="1"/>
    <col min="13285" max="13285" width="10.28515625" style="48" bestFit="1" customWidth="1"/>
    <col min="13286" max="13287" width="10.42578125" style="48" bestFit="1" customWidth="1"/>
    <col min="13288" max="13288" width="14" style="48" bestFit="1" customWidth="1"/>
    <col min="13289" max="13289" width="12" style="48" bestFit="1" customWidth="1"/>
    <col min="13290" max="13290" width="10.28515625" style="48" bestFit="1" customWidth="1"/>
    <col min="13291" max="13291" width="8.7109375" style="48" bestFit="1" customWidth="1"/>
    <col min="13292" max="13292" width="0.85546875" style="48" customWidth="1"/>
    <col min="13293" max="13293" width="12.42578125" style="48" customWidth="1"/>
    <col min="13294" max="13294" width="10" style="48" customWidth="1"/>
    <col min="13295" max="13295" width="10.5703125" style="48" bestFit="1" customWidth="1"/>
    <col min="13296" max="13296" width="7.85546875" style="48" bestFit="1" customWidth="1"/>
    <col min="13297" max="13297" width="8.7109375" style="48" bestFit="1" customWidth="1"/>
    <col min="13298" max="13530" width="9.140625" style="48"/>
    <col min="13531" max="13531" width="12.85546875" style="48" customWidth="1"/>
    <col min="13532" max="13532" width="9.140625" style="48"/>
    <col min="13533" max="13533" width="0.85546875" style="48" customWidth="1"/>
    <col min="13534" max="13534" width="9.140625" style="48"/>
    <col min="13535" max="13535" width="0.85546875" style="48" customWidth="1"/>
    <col min="13536" max="13536" width="9.140625" style="48"/>
    <col min="13537" max="13537" width="1" style="48" customWidth="1"/>
    <col min="13538" max="13538" width="9.140625" style="48"/>
    <col min="13539" max="13539" width="1" style="48" customWidth="1"/>
    <col min="13540" max="13540" width="8.7109375" style="48" bestFit="1" customWidth="1"/>
    <col min="13541" max="13541" width="10.28515625" style="48" bestFit="1" customWidth="1"/>
    <col min="13542" max="13543" width="10.42578125" style="48" bestFit="1" customWidth="1"/>
    <col min="13544" max="13544" width="14" style="48" bestFit="1" customWidth="1"/>
    <col min="13545" max="13545" width="12" style="48" bestFit="1" customWidth="1"/>
    <col min="13546" max="13546" width="10.28515625" style="48" bestFit="1" customWidth="1"/>
    <col min="13547" max="13547" width="8.7109375" style="48" bestFit="1" customWidth="1"/>
    <col min="13548" max="13548" width="0.85546875" style="48" customWidth="1"/>
    <col min="13549" max="13549" width="12.42578125" style="48" customWidth="1"/>
    <col min="13550" max="13550" width="10" style="48" customWidth="1"/>
    <col min="13551" max="13551" width="10.5703125" style="48" bestFit="1" customWidth="1"/>
    <col min="13552" max="13552" width="7.85546875" style="48" bestFit="1" customWidth="1"/>
    <col min="13553" max="13553" width="8.7109375" style="48" bestFit="1" customWidth="1"/>
    <col min="13554" max="13786" width="9.140625" style="48"/>
    <col min="13787" max="13787" width="12.85546875" style="48" customWidth="1"/>
    <col min="13788" max="13788" width="9.140625" style="48"/>
    <col min="13789" max="13789" width="0.85546875" style="48" customWidth="1"/>
    <col min="13790" max="13790" width="9.140625" style="48"/>
    <col min="13791" max="13791" width="0.85546875" style="48" customWidth="1"/>
    <col min="13792" max="13792" width="9.140625" style="48"/>
    <col min="13793" max="13793" width="1" style="48" customWidth="1"/>
    <col min="13794" max="13794" width="9.140625" style="48"/>
    <col min="13795" max="13795" width="1" style="48" customWidth="1"/>
    <col min="13796" max="13796" width="8.7109375" style="48" bestFit="1" customWidth="1"/>
    <col min="13797" max="13797" width="10.28515625" style="48" bestFit="1" customWidth="1"/>
    <col min="13798" max="13799" width="10.42578125" style="48" bestFit="1" customWidth="1"/>
    <col min="13800" max="13800" width="14" style="48" bestFit="1" customWidth="1"/>
    <col min="13801" max="13801" width="12" style="48" bestFit="1" customWidth="1"/>
    <col min="13802" max="13802" width="10.28515625" style="48" bestFit="1" customWidth="1"/>
    <col min="13803" max="13803" width="8.7109375" style="48" bestFit="1" customWidth="1"/>
    <col min="13804" max="13804" width="0.85546875" style="48" customWidth="1"/>
    <col min="13805" max="13805" width="12.42578125" style="48" customWidth="1"/>
    <col min="13806" max="13806" width="10" style="48" customWidth="1"/>
    <col min="13807" max="13807" width="10.5703125" style="48" bestFit="1" customWidth="1"/>
    <col min="13808" max="13808" width="7.85546875" style="48" bestFit="1" customWidth="1"/>
    <col min="13809" max="13809" width="8.7109375" style="48" bestFit="1" customWidth="1"/>
    <col min="13810" max="14042" width="9.140625" style="48"/>
    <col min="14043" max="14043" width="12.85546875" style="48" customWidth="1"/>
    <col min="14044" max="14044" width="9.140625" style="48"/>
    <col min="14045" max="14045" width="0.85546875" style="48" customWidth="1"/>
    <col min="14046" max="14046" width="9.140625" style="48"/>
    <col min="14047" max="14047" width="0.85546875" style="48" customWidth="1"/>
    <col min="14048" max="14048" width="9.140625" style="48"/>
    <col min="14049" max="14049" width="1" style="48" customWidth="1"/>
    <col min="14050" max="14050" width="9.140625" style="48"/>
    <col min="14051" max="14051" width="1" style="48" customWidth="1"/>
    <col min="14052" max="14052" width="8.7109375" style="48" bestFit="1" customWidth="1"/>
    <col min="14053" max="14053" width="10.28515625" style="48" bestFit="1" customWidth="1"/>
    <col min="14054" max="14055" width="10.42578125" style="48" bestFit="1" customWidth="1"/>
    <col min="14056" max="14056" width="14" style="48" bestFit="1" customWidth="1"/>
    <col min="14057" max="14057" width="12" style="48" bestFit="1" customWidth="1"/>
    <col min="14058" max="14058" width="10.28515625" style="48" bestFit="1" customWidth="1"/>
    <col min="14059" max="14059" width="8.7109375" style="48" bestFit="1" customWidth="1"/>
    <col min="14060" max="14060" width="0.85546875" style="48" customWidth="1"/>
    <col min="14061" max="14061" width="12.42578125" style="48" customWidth="1"/>
    <col min="14062" max="14062" width="10" style="48" customWidth="1"/>
    <col min="14063" max="14063" width="10.5703125" style="48" bestFit="1" customWidth="1"/>
    <col min="14064" max="14064" width="7.85546875" style="48" bestFit="1" customWidth="1"/>
    <col min="14065" max="14065" width="8.7109375" style="48" bestFit="1" customWidth="1"/>
    <col min="14066" max="14298" width="9.140625" style="48"/>
    <col min="14299" max="14299" width="12.85546875" style="48" customWidth="1"/>
    <col min="14300" max="14300" width="9.140625" style="48"/>
    <col min="14301" max="14301" width="0.85546875" style="48" customWidth="1"/>
    <col min="14302" max="14302" width="9.140625" style="48"/>
    <col min="14303" max="14303" width="0.85546875" style="48" customWidth="1"/>
    <col min="14304" max="14304" width="9.140625" style="48"/>
    <col min="14305" max="14305" width="1" style="48" customWidth="1"/>
    <col min="14306" max="14306" width="9.140625" style="48"/>
    <col min="14307" max="14307" width="1" style="48" customWidth="1"/>
    <col min="14308" max="14308" width="8.7109375" style="48" bestFit="1" customWidth="1"/>
    <col min="14309" max="14309" width="10.28515625" style="48" bestFit="1" customWidth="1"/>
    <col min="14310" max="14311" width="10.42578125" style="48" bestFit="1" customWidth="1"/>
    <col min="14312" max="14312" width="14" style="48" bestFit="1" customWidth="1"/>
    <col min="14313" max="14313" width="12" style="48" bestFit="1" customWidth="1"/>
    <col min="14314" max="14314" width="10.28515625" style="48" bestFit="1" customWidth="1"/>
    <col min="14315" max="14315" width="8.7109375" style="48" bestFit="1" customWidth="1"/>
    <col min="14316" max="14316" width="0.85546875" style="48" customWidth="1"/>
    <col min="14317" max="14317" width="12.42578125" style="48" customWidth="1"/>
    <col min="14318" max="14318" width="10" style="48" customWidth="1"/>
    <col min="14319" max="14319" width="10.5703125" style="48" bestFit="1" customWidth="1"/>
    <col min="14320" max="14320" width="7.85546875" style="48" bestFit="1" customWidth="1"/>
    <col min="14321" max="14321" width="8.7109375" style="48" bestFit="1" customWidth="1"/>
    <col min="14322" max="14554" width="9.140625" style="48"/>
    <col min="14555" max="14555" width="12.85546875" style="48" customWidth="1"/>
    <col min="14556" max="14556" width="9.140625" style="48"/>
    <col min="14557" max="14557" width="0.85546875" style="48" customWidth="1"/>
    <col min="14558" max="14558" width="9.140625" style="48"/>
    <col min="14559" max="14559" width="0.85546875" style="48" customWidth="1"/>
    <col min="14560" max="14560" width="9.140625" style="48"/>
    <col min="14561" max="14561" width="1" style="48" customWidth="1"/>
    <col min="14562" max="14562" width="9.140625" style="48"/>
    <col min="14563" max="14563" width="1" style="48" customWidth="1"/>
    <col min="14564" max="14564" width="8.7109375" style="48" bestFit="1" customWidth="1"/>
    <col min="14565" max="14565" width="10.28515625" style="48" bestFit="1" customWidth="1"/>
    <col min="14566" max="14567" width="10.42578125" style="48" bestFit="1" customWidth="1"/>
    <col min="14568" max="14568" width="14" style="48" bestFit="1" customWidth="1"/>
    <col min="14569" max="14569" width="12" style="48" bestFit="1" customWidth="1"/>
    <col min="14570" max="14570" width="10.28515625" style="48" bestFit="1" customWidth="1"/>
    <col min="14571" max="14571" width="8.7109375" style="48" bestFit="1" customWidth="1"/>
    <col min="14572" max="14572" width="0.85546875" style="48" customWidth="1"/>
    <col min="14573" max="14573" width="12.42578125" style="48" customWidth="1"/>
    <col min="14574" max="14574" width="10" style="48" customWidth="1"/>
    <col min="14575" max="14575" width="10.5703125" style="48" bestFit="1" customWidth="1"/>
    <col min="14576" max="14576" width="7.85546875" style="48" bestFit="1" customWidth="1"/>
    <col min="14577" max="14577" width="8.7109375" style="48" bestFit="1" customWidth="1"/>
    <col min="14578" max="14810" width="9.140625" style="48"/>
    <col min="14811" max="14811" width="12.85546875" style="48" customWidth="1"/>
    <col min="14812" max="14812" width="9.140625" style="48"/>
    <col min="14813" max="14813" width="0.85546875" style="48" customWidth="1"/>
    <col min="14814" max="14814" width="9.140625" style="48"/>
    <col min="14815" max="14815" width="0.85546875" style="48" customWidth="1"/>
    <col min="14816" max="14816" width="9.140625" style="48"/>
    <col min="14817" max="14817" width="1" style="48" customWidth="1"/>
    <col min="14818" max="14818" width="9.140625" style="48"/>
    <col min="14819" max="14819" width="1" style="48" customWidth="1"/>
    <col min="14820" max="14820" width="8.7109375" style="48" bestFit="1" customWidth="1"/>
    <col min="14821" max="14821" width="10.28515625" style="48" bestFit="1" customWidth="1"/>
    <col min="14822" max="14823" width="10.42578125" style="48" bestFit="1" customWidth="1"/>
    <col min="14824" max="14824" width="14" style="48" bestFit="1" customWidth="1"/>
    <col min="14825" max="14825" width="12" style="48" bestFit="1" customWidth="1"/>
    <col min="14826" max="14826" width="10.28515625" style="48" bestFit="1" customWidth="1"/>
    <col min="14827" max="14827" width="8.7109375" style="48" bestFit="1" customWidth="1"/>
    <col min="14828" max="14828" width="0.85546875" style="48" customWidth="1"/>
    <col min="14829" max="14829" width="12.42578125" style="48" customWidth="1"/>
    <col min="14830" max="14830" width="10" style="48" customWidth="1"/>
    <col min="14831" max="14831" width="10.5703125" style="48" bestFit="1" customWidth="1"/>
    <col min="14832" max="14832" width="7.85546875" style="48" bestFit="1" customWidth="1"/>
    <col min="14833" max="14833" width="8.7109375" style="48" bestFit="1" customWidth="1"/>
    <col min="14834" max="15066" width="9.140625" style="48"/>
    <col min="15067" max="15067" width="12.85546875" style="48" customWidth="1"/>
    <col min="15068" max="15068" width="9.140625" style="48"/>
    <col min="15069" max="15069" width="0.85546875" style="48" customWidth="1"/>
    <col min="15070" max="15070" width="9.140625" style="48"/>
    <col min="15071" max="15071" width="0.85546875" style="48" customWidth="1"/>
    <col min="15072" max="15072" width="9.140625" style="48"/>
    <col min="15073" max="15073" width="1" style="48" customWidth="1"/>
    <col min="15074" max="15074" width="9.140625" style="48"/>
    <col min="15075" max="15075" width="1" style="48" customWidth="1"/>
    <col min="15076" max="15076" width="8.7109375" style="48" bestFit="1" customWidth="1"/>
    <col min="15077" max="15077" width="10.28515625" style="48" bestFit="1" customWidth="1"/>
    <col min="15078" max="15079" width="10.42578125" style="48" bestFit="1" customWidth="1"/>
    <col min="15080" max="15080" width="14" style="48" bestFit="1" customWidth="1"/>
    <col min="15081" max="15081" width="12" style="48" bestFit="1" customWidth="1"/>
    <col min="15082" max="15082" width="10.28515625" style="48" bestFit="1" customWidth="1"/>
    <col min="15083" max="15083" width="8.7109375" style="48" bestFit="1" customWidth="1"/>
    <col min="15084" max="15084" width="0.85546875" style="48" customWidth="1"/>
    <col min="15085" max="15085" width="12.42578125" style="48" customWidth="1"/>
    <col min="15086" max="15086" width="10" style="48" customWidth="1"/>
    <col min="15087" max="15087" width="10.5703125" style="48" bestFit="1" customWidth="1"/>
    <col min="15088" max="15088" width="7.85546875" style="48" bestFit="1" customWidth="1"/>
    <col min="15089" max="15089" width="8.7109375" style="48" bestFit="1" customWidth="1"/>
    <col min="15090" max="15322" width="9.140625" style="48"/>
    <col min="15323" max="15323" width="12.85546875" style="48" customWidth="1"/>
    <col min="15324" max="15324" width="9.140625" style="48"/>
    <col min="15325" max="15325" width="0.85546875" style="48" customWidth="1"/>
    <col min="15326" max="15326" width="9.140625" style="48"/>
    <col min="15327" max="15327" width="0.85546875" style="48" customWidth="1"/>
    <col min="15328" max="15328" width="9.140625" style="48"/>
    <col min="15329" max="15329" width="1" style="48" customWidth="1"/>
    <col min="15330" max="15330" width="9.140625" style="48"/>
    <col min="15331" max="15331" width="1" style="48" customWidth="1"/>
    <col min="15332" max="15332" width="8.7109375" style="48" bestFit="1" customWidth="1"/>
    <col min="15333" max="15333" width="10.28515625" style="48" bestFit="1" customWidth="1"/>
    <col min="15334" max="15335" width="10.42578125" style="48" bestFit="1" customWidth="1"/>
    <col min="15336" max="15336" width="14" style="48" bestFit="1" customWidth="1"/>
    <col min="15337" max="15337" width="12" style="48" bestFit="1" customWidth="1"/>
    <col min="15338" max="15338" width="10.28515625" style="48" bestFit="1" customWidth="1"/>
    <col min="15339" max="15339" width="8.7109375" style="48" bestFit="1" customWidth="1"/>
    <col min="15340" max="15340" width="0.85546875" style="48" customWidth="1"/>
    <col min="15341" max="15341" width="12.42578125" style="48" customWidth="1"/>
    <col min="15342" max="15342" width="10" style="48" customWidth="1"/>
    <col min="15343" max="15343" width="10.5703125" style="48" bestFit="1" customWidth="1"/>
    <col min="15344" max="15344" width="7.85546875" style="48" bestFit="1" customWidth="1"/>
    <col min="15345" max="15345" width="8.7109375" style="48" bestFit="1" customWidth="1"/>
    <col min="15346" max="15578" width="9.140625" style="48"/>
    <col min="15579" max="15579" width="12.85546875" style="48" customWidth="1"/>
    <col min="15580" max="15580" width="9.140625" style="48"/>
    <col min="15581" max="15581" width="0.85546875" style="48" customWidth="1"/>
    <col min="15582" max="15582" width="9.140625" style="48"/>
    <col min="15583" max="15583" width="0.85546875" style="48" customWidth="1"/>
    <col min="15584" max="15584" width="9.140625" style="48"/>
    <col min="15585" max="15585" width="1" style="48" customWidth="1"/>
    <col min="15586" max="15586" width="9.140625" style="48"/>
    <col min="15587" max="15587" width="1" style="48" customWidth="1"/>
    <col min="15588" max="15588" width="8.7109375" style="48" bestFit="1" customWidth="1"/>
    <col min="15589" max="15589" width="10.28515625" style="48" bestFit="1" customWidth="1"/>
    <col min="15590" max="15591" width="10.42578125" style="48" bestFit="1" customWidth="1"/>
    <col min="15592" max="15592" width="14" style="48" bestFit="1" customWidth="1"/>
    <col min="15593" max="15593" width="12" style="48" bestFit="1" customWidth="1"/>
    <col min="15594" max="15594" width="10.28515625" style="48" bestFit="1" customWidth="1"/>
    <col min="15595" max="15595" width="8.7109375" style="48" bestFit="1" customWidth="1"/>
    <col min="15596" max="15596" width="0.85546875" style="48" customWidth="1"/>
    <col min="15597" max="15597" width="12.42578125" style="48" customWidth="1"/>
    <col min="15598" max="15598" width="10" style="48" customWidth="1"/>
    <col min="15599" max="15599" width="10.5703125" style="48" bestFit="1" customWidth="1"/>
    <col min="15600" max="15600" width="7.85546875" style="48" bestFit="1" customWidth="1"/>
    <col min="15601" max="15601" width="8.7109375" style="48" bestFit="1" customWidth="1"/>
    <col min="15602" max="15834" width="9.140625" style="48"/>
    <col min="15835" max="15835" width="12.85546875" style="48" customWidth="1"/>
    <col min="15836" max="15836" width="9.140625" style="48"/>
    <col min="15837" max="15837" width="0.85546875" style="48" customWidth="1"/>
    <col min="15838" max="15838" width="9.140625" style="48"/>
    <col min="15839" max="15839" width="0.85546875" style="48" customWidth="1"/>
    <col min="15840" max="15840" width="9.140625" style="48"/>
    <col min="15841" max="15841" width="1" style="48" customWidth="1"/>
    <col min="15842" max="15842" width="9.140625" style="48"/>
    <col min="15843" max="15843" width="1" style="48" customWidth="1"/>
    <col min="15844" max="15844" width="8.7109375" style="48" bestFit="1" customWidth="1"/>
    <col min="15845" max="15845" width="10.28515625" style="48" bestFit="1" customWidth="1"/>
    <col min="15846" max="15847" width="10.42578125" style="48" bestFit="1" customWidth="1"/>
    <col min="15848" max="15848" width="14" style="48" bestFit="1" customWidth="1"/>
    <col min="15849" max="15849" width="12" style="48" bestFit="1" customWidth="1"/>
    <col min="15850" max="15850" width="10.28515625" style="48" bestFit="1" customWidth="1"/>
    <col min="15851" max="15851" width="8.7109375" style="48" bestFit="1" customWidth="1"/>
    <col min="15852" max="15852" width="0.85546875" style="48" customWidth="1"/>
    <col min="15853" max="15853" width="12.42578125" style="48" customWidth="1"/>
    <col min="15854" max="15854" width="10" style="48" customWidth="1"/>
    <col min="15855" max="15855" width="10.5703125" style="48" bestFit="1" customWidth="1"/>
    <col min="15856" max="15856" width="7.85546875" style="48" bestFit="1" customWidth="1"/>
    <col min="15857" max="15857" width="8.7109375" style="48" bestFit="1" customWidth="1"/>
    <col min="15858" max="16090" width="9.140625" style="48"/>
    <col min="16091" max="16091" width="12.85546875" style="48" customWidth="1"/>
    <col min="16092" max="16092" width="9.140625" style="48"/>
    <col min="16093" max="16093" width="0.85546875" style="48" customWidth="1"/>
    <col min="16094" max="16094" width="9.140625" style="48"/>
    <col min="16095" max="16095" width="0.85546875" style="48" customWidth="1"/>
    <col min="16096" max="16096" width="9.140625" style="48"/>
    <col min="16097" max="16097" width="1" style="48" customWidth="1"/>
    <col min="16098" max="16098" width="9.140625" style="48"/>
    <col min="16099" max="16099" width="1" style="48" customWidth="1"/>
    <col min="16100" max="16100" width="8.7109375" style="48" bestFit="1" customWidth="1"/>
    <col min="16101" max="16101" width="10.28515625" style="48" bestFit="1" customWidth="1"/>
    <col min="16102" max="16103" width="10.42578125" style="48" bestFit="1" customWidth="1"/>
    <col min="16104" max="16104" width="14" style="48" bestFit="1" customWidth="1"/>
    <col min="16105" max="16105" width="12" style="48" bestFit="1" customWidth="1"/>
    <col min="16106" max="16106" width="10.28515625" style="48" bestFit="1" customWidth="1"/>
    <col min="16107" max="16107" width="8.7109375" style="48" bestFit="1" customWidth="1"/>
    <col min="16108" max="16108" width="0.85546875" style="48" customWidth="1"/>
    <col min="16109" max="16109" width="12.42578125" style="48" customWidth="1"/>
    <col min="16110" max="16110" width="10" style="48" customWidth="1"/>
    <col min="16111" max="16111" width="10.5703125" style="48" bestFit="1" customWidth="1"/>
    <col min="16112" max="16112" width="7.85546875" style="48" bestFit="1" customWidth="1"/>
    <col min="16113" max="16113" width="8.7109375" style="48" bestFit="1" customWidth="1"/>
    <col min="16114" max="16384" width="9.140625" style="48"/>
  </cols>
  <sheetData>
    <row r="1" spans="1:16" s="131" customFormat="1" ht="12.75" x14ac:dyDescent="0.2">
      <c r="A1" s="72" t="s">
        <v>248</v>
      </c>
    </row>
    <row r="2" spans="1:16" s="131" customFormat="1" ht="21" customHeight="1" x14ac:dyDescent="0.2">
      <c r="A2" s="73" t="s">
        <v>216</v>
      </c>
      <c r="B2" s="130"/>
      <c r="C2" s="130"/>
      <c r="D2" s="130"/>
      <c r="E2" s="130"/>
      <c r="F2" s="130"/>
      <c r="G2" s="130"/>
      <c r="H2" s="130"/>
      <c r="I2" s="130"/>
      <c r="J2" s="130"/>
    </row>
    <row r="3" spans="1:16" s="131" customFormat="1" ht="23.25" customHeight="1" x14ac:dyDescent="0.2">
      <c r="A3" s="8"/>
      <c r="B3" s="220" t="s">
        <v>210</v>
      </c>
      <c r="C3" s="221"/>
      <c r="D3" s="221"/>
      <c r="E3" s="221"/>
      <c r="F3" s="221"/>
      <c r="G3" s="221"/>
      <c r="H3" s="221"/>
      <c r="I3" s="221"/>
      <c r="J3" s="13"/>
      <c r="K3" s="220" t="s">
        <v>211</v>
      </c>
      <c r="L3" s="222"/>
      <c r="M3" s="222"/>
      <c r="N3" s="222"/>
    </row>
    <row r="4" spans="1:16" s="131" customFormat="1" ht="67.5" x14ac:dyDescent="0.2">
      <c r="A4" s="15" t="s">
        <v>142</v>
      </c>
      <c r="B4" s="124" t="s">
        <v>136</v>
      </c>
      <c r="C4" s="17" t="s">
        <v>153</v>
      </c>
      <c r="D4" s="17" t="s">
        <v>258</v>
      </c>
      <c r="E4" s="17" t="s">
        <v>259</v>
      </c>
      <c r="F4" s="17" t="s">
        <v>260</v>
      </c>
      <c r="G4" s="17" t="s">
        <v>137</v>
      </c>
      <c r="H4" s="18" t="s">
        <v>138</v>
      </c>
      <c r="I4" s="18" t="s">
        <v>261</v>
      </c>
      <c r="J4" s="130"/>
      <c r="K4" s="124" t="s">
        <v>139</v>
      </c>
      <c r="L4" s="17" t="s">
        <v>140</v>
      </c>
      <c r="M4" s="17" t="s">
        <v>141</v>
      </c>
      <c r="N4" s="17" t="s">
        <v>146</v>
      </c>
    </row>
    <row r="5" spans="1:16" ht="15" customHeight="1" x14ac:dyDescent="0.2">
      <c r="A5" s="49" t="s">
        <v>175</v>
      </c>
      <c r="B5" s="126">
        <v>19987014</v>
      </c>
      <c r="C5" s="155">
        <v>2432576</v>
      </c>
      <c r="D5" s="155">
        <v>2371417</v>
      </c>
      <c r="E5" s="155">
        <v>20826329</v>
      </c>
      <c r="F5" s="155">
        <v>431000</v>
      </c>
      <c r="G5" s="155">
        <v>22419590</v>
      </c>
      <c r="H5" s="155">
        <v>23628746</v>
      </c>
      <c r="I5" s="155">
        <v>46048336</v>
      </c>
      <c r="J5" s="155" t="s">
        <v>122</v>
      </c>
      <c r="K5" s="126">
        <v>34960993</v>
      </c>
      <c r="L5" s="155">
        <v>281748</v>
      </c>
      <c r="M5" s="155">
        <v>10385723</v>
      </c>
      <c r="N5" s="155">
        <v>45628464</v>
      </c>
      <c r="O5" s="93"/>
      <c r="P5" s="94"/>
    </row>
    <row r="6" spans="1:16" ht="22.5" x14ac:dyDescent="0.2">
      <c r="A6" s="136" t="s">
        <v>247</v>
      </c>
      <c r="B6" s="126">
        <v>8748871</v>
      </c>
      <c r="C6" s="155">
        <v>2075406</v>
      </c>
      <c r="D6" s="155" t="s">
        <v>0</v>
      </c>
      <c r="E6" s="155">
        <v>8668223</v>
      </c>
      <c r="F6" s="155">
        <v>253775</v>
      </c>
      <c r="G6" s="155">
        <v>10824277</v>
      </c>
      <c r="H6" s="155">
        <v>8921998</v>
      </c>
      <c r="I6" s="155">
        <v>19746275</v>
      </c>
      <c r="J6" s="154" t="s">
        <v>122</v>
      </c>
      <c r="K6" s="126">
        <v>12152781</v>
      </c>
      <c r="L6" s="155" t="s">
        <v>0</v>
      </c>
      <c r="M6" s="155">
        <v>7514638</v>
      </c>
      <c r="N6" s="155">
        <v>19667419</v>
      </c>
      <c r="O6" s="93"/>
      <c r="P6" s="94"/>
    </row>
    <row r="7" spans="1:16" x14ac:dyDescent="0.2">
      <c r="A7" s="90" t="s">
        <v>221</v>
      </c>
      <c r="B7" s="126">
        <v>753718</v>
      </c>
      <c r="C7" s="155">
        <v>96479</v>
      </c>
      <c r="D7" s="155" t="s">
        <v>0</v>
      </c>
      <c r="E7" s="155">
        <v>984168</v>
      </c>
      <c r="F7" s="155">
        <v>6746</v>
      </c>
      <c r="G7" s="155">
        <v>850197</v>
      </c>
      <c r="H7" s="155">
        <v>990914</v>
      </c>
      <c r="I7" s="155">
        <v>1841111</v>
      </c>
      <c r="J7" s="154" t="s">
        <v>122</v>
      </c>
      <c r="K7" s="126">
        <v>1521145</v>
      </c>
      <c r="L7" s="155" t="s">
        <v>0</v>
      </c>
      <c r="M7" s="155">
        <v>320989</v>
      </c>
      <c r="N7" s="155">
        <v>1842134</v>
      </c>
      <c r="O7" s="93"/>
      <c r="P7" s="94"/>
    </row>
    <row r="8" spans="1:16" x14ac:dyDescent="0.2">
      <c r="A8" s="90" t="s">
        <v>222</v>
      </c>
      <c r="B8" s="126">
        <v>173207</v>
      </c>
      <c r="C8" s="155">
        <v>14992</v>
      </c>
      <c r="D8" s="155">
        <v>250897</v>
      </c>
      <c r="E8" s="155">
        <v>239433</v>
      </c>
      <c r="F8" s="155" t="s">
        <v>0</v>
      </c>
      <c r="G8" s="155">
        <v>188199</v>
      </c>
      <c r="H8" s="155">
        <v>490330</v>
      </c>
      <c r="I8" s="155">
        <v>678529</v>
      </c>
      <c r="J8" s="154" t="s">
        <v>122</v>
      </c>
      <c r="K8" s="126">
        <v>603664</v>
      </c>
      <c r="L8" s="155">
        <v>13740</v>
      </c>
      <c r="M8" s="155">
        <v>61124</v>
      </c>
      <c r="N8" s="155">
        <v>678528</v>
      </c>
      <c r="O8" s="93"/>
      <c r="P8" s="94"/>
    </row>
    <row r="9" spans="1:16" x14ac:dyDescent="0.2">
      <c r="A9" s="90" t="s">
        <v>223</v>
      </c>
      <c r="B9" s="126">
        <v>429654</v>
      </c>
      <c r="C9" s="155">
        <v>13770</v>
      </c>
      <c r="D9" s="155">
        <v>2556</v>
      </c>
      <c r="E9" s="155">
        <v>736894</v>
      </c>
      <c r="F9" s="155">
        <v>9284</v>
      </c>
      <c r="G9" s="155">
        <v>443424</v>
      </c>
      <c r="H9" s="155">
        <v>748734</v>
      </c>
      <c r="I9" s="155">
        <v>1192158</v>
      </c>
      <c r="J9" s="154" t="s">
        <v>122</v>
      </c>
      <c r="K9" s="126">
        <v>1022095</v>
      </c>
      <c r="L9" s="155" t="s">
        <v>0</v>
      </c>
      <c r="M9" s="155">
        <v>147083</v>
      </c>
      <c r="N9" s="155">
        <v>1169178</v>
      </c>
      <c r="O9" s="93"/>
      <c r="P9" s="94"/>
    </row>
    <row r="10" spans="1:16" x14ac:dyDescent="0.2">
      <c r="A10" s="90" t="s">
        <v>224</v>
      </c>
      <c r="B10" s="126">
        <v>329215</v>
      </c>
      <c r="C10" s="155">
        <v>6108</v>
      </c>
      <c r="D10" s="155" t="s">
        <v>0</v>
      </c>
      <c r="E10" s="155">
        <v>610222</v>
      </c>
      <c r="F10" s="155">
        <v>12242</v>
      </c>
      <c r="G10" s="155">
        <v>335323</v>
      </c>
      <c r="H10" s="155">
        <v>622464</v>
      </c>
      <c r="I10" s="155">
        <v>957787</v>
      </c>
      <c r="J10" s="154" t="s">
        <v>122</v>
      </c>
      <c r="K10" s="126">
        <v>873223</v>
      </c>
      <c r="L10" s="155">
        <v>7870</v>
      </c>
      <c r="M10" s="155">
        <v>76689</v>
      </c>
      <c r="N10" s="155">
        <v>957782</v>
      </c>
      <c r="O10" s="93"/>
      <c r="P10" s="94"/>
    </row>
    <row r="11" spans="1:16" x14ac:dyDescent="0.2">
      <c r="A11" s="90" t="s">
        <v>225</v>
      </c>
      <c r="B11" s="126">
        <v>274663</v>
      </c>
      <c r="C11" s="155">
        <v>1662</v>
      </c>
      <c r="D11" s="155" t="s">
        <v>0</v>
      </c>
      <c r="E11" s="155">
        <v>278299</v>
      </c>
      <c r="F11" s="155" t="s">
        <v>0</v>
      </c>
      <c r="G11" s="155">
        <v>276325</v>
      </c>
      <c r="H11" s="155">
        <v>278299</v>
      </c>
      <c r="I11" s="155">
        <v>554624</v>
      </c>
      <c r="J11" s="154" t="s">
        <v>122</v>
      </c>
      <c r="K11" s="126">
        <v>492342</v>
      </c>
      <c r="L11" s="155" t="s">
        <v>0</v>
      </c>
      <c r="M11" s="155">
        <v>62282</v>
      </c>
      <c r="N11" s="155">
        <v>554624</v>
      </c>
      <c r="O11" s="93"/>
      <c r="P11" s="94"/>
    </row>
    <row r="12" spans="1:16" x14ac:dyDescent="0.2">
      <c r="A12" s="90" t="s">
        <v>226</v>
      </c>
      <c r="B12" s="126">
        <v>379045</v>
      </c>
      <c r="C12" s="155">
        <v>6540</v>
      </c>
      <c r="D12" s="155" t="s">
        <v>0</v>
      </c>
      <c r="E12" s="155">
        <v>350521</v>
      </c>
      <c r="F12" s="155">
        <v>21000</v>
      </c>
      <c r="G12" s="155">
        <v>385585</v>
      </c>
      <c r="H12" s="155">
        <v>371521</v>
      </c>
      <c r="I12" s="155">
        <v>757106</v>
      </c>
      <c r="J12" s="154" t="s">
        <v>122</v>
      </c>
      <c r="K12" s="126">
        <v>701037</v>
      </c>
      <c r="L12" s="155">
        <v>6971</v>
      </c>
      <c r="M12" s="155">
        <v>49098</v>
      </c>
      <c r="N12" s="155">
        <v>757106</v>
      </c>
      <c r="O12" s="93"/>
      <c r="P12" s="94"/>
    </row>
    <row r="13" spans="1:16" x14ac:dyDescent="0.2">
      <c r="A13" s="90" t="s">
        <v>227</v>
      </c>
      <c r="B13" s="126">
        <v>13132</v>
      </c>
      <c r="C13" s="155" t="s">
        <v>0</v>
      </c>
      <c r="D13" s="155">
        <v>47042</v>
      </c>
      <c r="E13" s="155" t="s">
        <v>0</v>
      </c>
      <c r="F13" s="155" t="s">
        <v>0</v>
      </c>
      <c r="G13" s="155">
        <v>13132</v>
      </c>
      <c r="H13" s="155">
        <v>47042</v>
      </c>
      <c r="I13" s="155">
        <v>60174</v>
      </c>
      <c r="J13" s="154" t="s">
        <v>122</v>
      </c>
      <c r="K13" s="126">
        <v>60174</v>
      </c>
      <c r="L13" s="155" t="s">
        <v>0</v>
      </c>
      <c r="M13" s="155" t="s">
        <v>0</v>
      </c>
      <c r="N13" s="155">
        <v>60174</v>
      </c>
      <c r="O13" s="93"/>
      <c r="P13" s="94"/>
    </row>
    <row r="14" spans="1:16" x14ac:dyDescent="0.2">
      <c r="A14" s="90" t="s">
        <v>228</v>
      </c>
      <c r="B14" s="126">
        <v>183039</v>
      </c>
      <c r="C14" s="155">
        <v>3121</v>
      </c>
      <c r="D14" s="155">
        <v>140881</v>
      </c>
      <c r="E14" s="155">
        <v>116050</v>
      </c>
      <c r="F14" s="155" t="s">
        <v>0</v>
      </c>
      <c r="G14" s="155">
        <v>186160</v>
      </c>
      <c r="H14" s="155">
        <v>256931</v>
      </c>
      <c r="I14" s="155">
        <v>443091</v>
      </c>
      <c r="J14" s="154" t="s">
        <v>122</v>
      </c>
      <c r="K14" s="126">
        <v>379167</v>
      </c>
      <c r="L14" s="155">
        <v>5502</v>
      </c>
      <c r="M14" s="155">
        <v>58422</v>
      </c>
      <c r="N14" s="155">
        <v>443091</v>
      </c>
      <c r="O14" s="93"/>
      <c r="P14" s="94"/>
    </row>
    <row r="15" spans="1:16" x14ac:dyDescent="0.2">
      <c r="A15" s="90" t="s">
        <v>229</v>
      </c>
      <c r="B15" s="126">
        <v>2864533</v>
      </c>
      <c r="C15" s="155">
        <v>114876</v>
      </c>
      <c r="D15" s="155" t="s">
        <v>0</v>
      </c>
      <c r="E15" s="155">
        <v>2298800</v>
      </c>
      <c r="F15" s="155">
        <v>29295</v>
      </c>
      <c r="G15" s="155">
        <v>2979409</v>
      </c>
      <c r="H15" s="155">
        <v>2328095</v>
      </c>
      <c r="I15" s="155">
        <v>5307504</v>
      </c>
      <c r="J15" s="154" t="s">
        <v>122</v>
      </c>
      <c r="K15" s="126">
        <v>4763737</v>
      </c>
      <c r="L15" s="155">
        <v>53750</v>
      </c>
      <c r="M15" s="155">
        <v>485629</v>
      </c>
      <c r="N15" s="155">
        <v>5303116</v>
      </c>
      <c r="O15" s="93"/>
      <c r="P15" s="94"/>
    </row>
    <row r="16" spans="1:16" x14ac:dyDescent="0.2">
      <c r="A16" s="90" t="s">
        <v>230</v>
      </c>
      <c r="B16" s="126">
        <v>494927</v>
      </c>
      <c r="C16" s="155">
        <v>5170</v>
      </c>
      <c r="D16" s="155" t="s">
        <v>0</v>
      </c>
      <c r="E16" s="155">
        <v>402000</v>
      </c>
      <c r="F16" s="155">
        <v>6180</v>
      </c>
      <c r="G16" s="155">
        <v>500097</v>
      </c>
      <c r="H16" s="155">
        <v>408180</v>
      </c>
      <c r="I16" s="155">
        <v>908277</v>
      </c>
      <c r="J16" s="154" t="s">
        <v>122</v>
      </c>
      <c r="K16" s="126">
        <v>798787</v>
      </c>
      <c r="L16" s="155">
        <v>5202</v>
      </c>
      <c r="M16" s="155">
        <v>81114</v>
      </c>
      <c r="N16" s="155">
        <v>885103</v>
      </c>
      <c r="O16" s="93"/>
      <c r="P16" s="94"/>
    </row>
    <row r="17" spans="1:16" x14ac:dyDescent="0.2">
      <c r="A17" s="90" t="s">
        <v>231</v>
      </c>
      <c r="B17" s="126">
        <v>3298440</v>
      </c>
      <c r="C17" s="155">
        <v>39454</v>
      </c>
      <c r="D17" s="155">
        <v>465915</v>
      </c>
      <c r="E17" s="155">
        <v>4196601</v>
      </c>
      <c r="F17" s="155">
        <v>6799</v>
      </c>
      <c r="G17" s="155">
        <v>3337894</v>
      </c>
      <c r="H17" s="155">
        <v>4669315</v>
      </c>
      <c r="I17" s="155">
        <v>8007209</v>
      </c>
      <c r="J17" s="154" t="s">
        <v>122</v>
      </c>
      <c r="K17" s="126">
        <v>6747526</v>
      </c>
      <c r="L17" s="155">
        <v>158088</v>
      </c>
      <c r="M17" s="155">
        <v>1100793</v>
      </c>
      <c r="N17" s="155">
        <v>8006407</v>
      </c>
      <c r="O17" s="93"/>
      <c r="P17" s="94"/>
    </row>
    <row r="18" spans="1:16" x14ac:dyDescent="0.2">
      <c r="A18" s="90" t="s">
        <v>232</v>
      </c>
      <c r="B18" s="126">
        <v>283665</v>
      </c>
      <c r="C18" s="155">
        <v>7351</v>
      </c>
      <c r="D18" s="155">
        <v>315222</v>
      </c>
      <c r="E18" s="155">
        <v>204620</v>
      </c>
      <c r="F18" s="155">
        <v>3380</v>
      </c>
      <c r="G18" s="155">
        <v>291016</v>
      </c>
      <c r="H18" s="155">
        <v>523222</v>
      </c>
      <c r="I18" s="155">
        <v>814238</v>
      </c>
      <c r="J18" s="154" t="s">
        <v>122</v>
      </c>
      <c r="K18" s="126">
        <v>641574</v>
      </c>
      <c r="L18" s="155">
        <v>11975</v>
      </c>
      <c r="M18" s="155">
        <v>77579</v>
      </c>
      <c r="N18" s="155">
        <v>731128</v>
      </c>
      <c r="O18" s="93"/>
      <c r="P18" s="94"/>
    </row>
    <row r="19" spans="1:16" x14ac:dyDescent="0.2">
      <c r="A19" s="90" t="s">
        <v>233</v>
      </c>
      <c r="B19" s="126">
        <v>224135</v>
      </c>
      <c r="C19" s="155">
        <v>1279</v>
      </c>
      <c r="D19" s="155">
        <v>3433</v>
      </c>
      <c r="E19" s="155">
        <v>444159</v>
      </c>
      <c r="F19" s="155">
        <v>857</v>
      </c>
      <c r="G19" s="155">
        <v>225414</v>
      </c>
      <c r="H19" s="155">
        <v>448449</v>
      </c>
      <c r="I19" s="155">
        <v>673863</v>
      </c>
      <c r="J19" s="154" t="s">
        <v>122</v>
      </c>
      <c r="K19" s="126">
        <v>607879</v>
      </c>
      <c r="L19" s="155">
        <v>4165</v>
      </c>
      <c r="M19" s="155">
        <v>59049</v>
      </c>
      <c r="N19" s="155">
        <v>671093</v>
      </c>
      <c r="O19" s="93"/>
      <c r="P19" s="94"/>
    </row>
    <row r="20" spans="1:16" x14ac:dyDescent="0.2">
      <c r="A20" s="90" t="s">
        <v>234</v>
      </c>
      <c r="B20" s="126">
        <v>183112</v>
      </c>
      <c r="C20" s="155">
        <v>11888</v>
      </c>
      <c r="D20" s="155">
        <v>184804</v>
      </c>
      <c r="E20" s="155">
        <v>190525</v>
      </c>
      <c r="F20" s="155" t="s">
        <v>0</v>
      </c>
      <c r="G20" s="155">
        <v>195000</v>
      </c>
      <c r="H20" s="155">
        <v>375329</v>
      </c>
      <c r="I20" s="155">
        <v>570329</v>
      </c>
      <c r="J20" s="154" t="s">
        <v>122</v>
      </c>
      <c r="K20" s="126">
        <v>503931</v>
      </c>
      <c r="L20" s="155">
        <v>5435</v>
      </c>
      <c r="M20" s="155">
        <v>40040</v>
      </c>
      <c r="N20" s="155">
        <v>549406</v>
      </c>
      <c r="O20" s="93"/>
      <c r="P20" s="94"/>
    </row>
    <row r="21" spans="1:16" x14ac:dyDescent="0.2">
      <c r="A21" s="90" t="s">
        <v>235</v>
      </c>
      <c r="B21" s="126">
        <v>167118</v>
      </c>
      <c r="C21" s="155">
        <v>8617</v>
      </c>
      <c r="D21" s="155">
        <v>333747</v>
      </c>
      <c r="E21" s="155">
        <v>243118</v>
      </c>
      <c r="F21" s="155">
        <v>11526</v>
      </c>
      <c r="G21" s="155">
        <v>175735</v>
      </c>
      <c r="H21" s="155">
        <v>588391</v>
      </c>
      <c r="I21" s="155">
        <v>764126</v>
      </c>
      <c r="J21" s="154" t="s">
        <v>122</v>
      </c>
      <c r="K21" s="126">
        <v>655089</v>
      </c>
      <c r="L21" s="155">
        <v>2225</v>
      </c>
      <c r="M21" s="155">
        <v>81407</v>
      </c>
      <c r="N21" s="155">
        <v>738721</v>
      </c>
      <c r="O21" s="93"/>
      <c r="P21" s="94"/>
    </row>
    <row r="22" spans="1:16" x14ac:dyDescent="0.2">
      <c r="A22" s="90" t="s">
        <v>236</v>
      </c>
      <c r="B22" s="126">
        <v>259631</v>
      </c>
      <c r="C22" s="155">
        <v>2114</v>
      </c>
      <c r="D22" s="155">
        <v>1871</v>
      </c>
      <c r="E22" s="155">
        <v>392430</v>
      </c>
      <c r="F22" s="155" t="s">
        <v>0</v>
      </c>
      <c r="G22" s="155">
        <v>261745</v>
      </c>
      <c r="H22" s="155">
        <v>394301</v>
      </c>
      <c r="I22" s="155">
        <v>656046</v>
      </c>
      <c r="J22" s="155" t="s">
        <v>122</v>
      </c>
      <c r="K22" s="126">
        <v>610575</v>
      </c>
      <c r="L22" s="155">
        <v>6825</v>
      </c>
      <c r="M22" s="155">
        <v>32708</v>
      </c>
      <c r="N22" s="155">
        <v>650108</v>
      </c>
      <c r="O22" s="93"/>
      <c r="P22" s="94"/>
    </row>
    <row r="23" spans="1:16" x14ac:dyDescent="0.2">
      <c r="A23" s="90" t="s">
        <v>237</v>
      </c>
      <c r="B23" s="126">
        <v>219047</v>
      </c>
      <c r="C23" s="155">
        <v>734</v>
      </c>
      <c r="D23" s="155">
        <v>226975</v>
      </c>
      <c r="E23" s="155">
        <v>115140</v>
      </c>
      <c r="F23" s="155">
        <v>2995</v>
      </c>
      <c r="G23" s="155">
        <v>219781</v>
      </c>
      <c r="H23" s="155">
        <v>345110</v>
      </c>
      <c r="I23" s="155">
        <v>564891</v>
      </c>
      <c r="J23" s="155" t="s">
        <v>122</v>
      </c>
      <c r="K23" s="126">
        <v>440360</v>
      </c>
      <c r="L23" s="155" t="s">
        <v>0</v>
      </c>
      <c r="M23" s="155">
        <v>41319</v>
      </c>
      <c r="N23" s="155">
        <v>481679</v>
      </c>
      <c r="O23" s="93"/>
      <c r="P23" s="94"/>
    </row>
    <row r="24" spans="1:16" x14ac:dyDescent="0.2">
      <c r="A24" s="90" t="s">
        <v>238</v>
      </c>
      <c r="B24" s="126">
        <v>139958</v>
      </c>
      <c r="C24" s="155">
        <v>1313</v>
      </c>
      <c r="D24" s="155" t="s">
        <v>0</v>
      </c>
      <c r="E24" s="155">
        <v>171025</v>
      </c>
      <c r="F24" s="155">
        <v>9376</v>
      </c>
      <c r="G24" s="155">
        <v>141271</v>
      </c>
      <c r="H24" s="155">
        <v>180401</v>
      </c>
      <c r="I24" s="155">
        <v>321672</v>
      </c>
      <c r="J24" s="155" t="s">
        <v>122</v>
      </c>
      <c r="K24" s="126">
        <v>292171</v>
      </c>
      <c r="L24" s="155" t="s">
        <v>0</v>
      </c>
      <c r="M24" s="155">
        <v>32838</v>
      </c>
      <c r="N24" s="155">
        <v>325009</v>
      </c>
      <c r="O24" s="93"/>
      <c r="P24" s="94"/>
    </row>
    <row r="25" spans="1:16" x14ac:dyDescent="0.2">
      <c r="A25" s="91" t="s">
        <v>239</v>
      </c>
      <c r="B25" s="126">
        <v>335547</v>
      </c>
      <c r="C25" s="155">
        <v>21702</v>
      </c>
      <c r="D25" s="155">
        <v>199587</v>
      </c>
      <c r="E25" s="155">
        <v>116205</v>
      </c>
      <c r="F25" s="155">
        <v>37483</v>
      </c>
      <c r="G25" s="155">
        <v>357249</v>
      </c>
      <c r="H25" s="155">
        <v>353275</v>
      </c>
      <c r="I25" s="155">
        <v>710524</v>
      </c>
      <c r="J25" s="155" t="s">
        <v>122</v>
      </c>
      <c r="K25" s="126">
        <v>606189</v>
      </c>
      <c r="L25" s="155" t="s">
        <v>0</v>
      </c>
      <c r="M25" s="155">
        <v>62922</v>
      </c>
      <c r="N25" s="155">
        <v>669111</v>
      </c>
      <c r="O25" s="93"/>
      <c r="P25" s="94"/>
    </row>
    <row r="26" spans="1:16" x14ac:dyDescent="0.2">
      <c r="A26" s="113" t="s">
        <v>240</v>
      </c>
      <c r="B26" s="127">
        <v>232357</v>
      </c>
      <c r="C26" s="133" t="s">
        <v>0</v>
      </c>
      <c r="D26" s="133">
        <v>198487</v>
      </c>
      <c r="E26" s="133">
        <v>67896</v>
      </c>
      <c r="F26" s="133">
        <v>20062</v>
      </c>
      <c r="G26" s="133">
        <v>232357</v>
      </c>
      <c r="H26" s="133">
        <v>286445</v>
      </c>
      <c r="I26" s="133">
        <v>518802</v>
      </c>
      <c r="J26" s="133" t="s">
        <v>122</v>
      </c>
      <c r="K26" s="127">
        <v>487547</v>
      </c>
      <c r="L26" s="133" t="s">
        <v>0</v>
      </c>
      <c r="M26" s="133" t="s">
        <v>0</v>
      </c>
      <c r="N26" s="133">
        <v>487547</v>
      </c>
      <c r="O26" s="93"/>
      <c r="P26" s="94"/>
    </row>
  </sheetData>
  <mergeCells count="2">
    <mergeCell ref="B3:I3"/>
    <mergeCell ref="K3:N3"/>
  </mergeCells>
  <pageMargins left="0.75" right="0.75" top="1" bottom="1" header="0.5" footer="0.5"/>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1"/>
  <sheetViews>
    <sheetView zoomScaleNormal="100" workbookViewId="0"/>
  </sheetViews>
  <sheetFormatPr defaultRowHeight="11.25" x14ac:dyDescent="0.2"/>
  <cols>
    <col min="1" max="1" width="19.42578125" style="7" customWidth="1"/>
    <col min="2" max="2" width="9.7109375" style="7" customWidth="1"/>
    <col min="3" max="3" width="0.85546875" style="7" customWidth="1"/>
    <col min="4" max="4" width="9.85546875" style="7" customWidth="1"/>
    <col min="5" max="5" width="0.85546875" style="7" customWidth="1"/>
    <col min="6" max="6" width="9.85546875" style="7" customWidth="1"/>
    <col min="7" max="7" width="1" style="7" customWidth="1"/>
    <col min="8" max="8" width="9.85546875" style="7" customWidth="1"/>
    <col min="9" max="9" width="1" style="7" customWidth="1"/>
    <col min="10" max="10" width="10.5703125" style="7" customWidth="1"/>
    <col min="11" max="11" width="0.85546875" style="7" customWidth="1"/>
    <col min="12" max="12" width="12.5703125" style="7" customWidth="1"/>
    <col min="13" max="13" width="9.140625" style="7"/>
    <col min="14" max="16" width="3.42578125" style="7" customWidth="1"/>
    <col min="17" max="229" width="9.140625" style="48"/>
    <col min="230" max="230" width="12.85546875" style="48" customWidth="1"/>
    <col min="231" max="231" width="9.140625" style="48"/>
    <col min="232" max="232" width="0.85546875" style="48" customWidth="1"/>
    <col min="233" max="233" width="9.140625" style="48"/>
    <col min="234" max="234" width="0.85546875" style="48" customWidth="1"/>
    <col min="235" max="235" width="9.140625" style="48"/>
    <col min="236" max="236" width="1" style="48" customWidth="1"/>
    <col min="237" max="237" width="9.140625" style="48"/>
    <col min="238" max="238" width="1" style="48" customWidth="1"/>
    <col min="239" max="239" width="8.7109375" style="48" bestFit="1" customWidth="1"/>
    <col min="240" max="240" width="10.28515625" style="48" bestFit="1" customWidth="1"/>
    <col min="241" max="242" width="10.42578125" style="48" bestFit="1" customWidth="1"/>
    <col min="243" max="243" width="14" style="48" bestFit="1" customWidth="1"/>
    <col min="244" max="244" width="12" style="48" bestFit="1" customWidth="1"/>
    <col min="245" max="245" width="10.28515625" style="48" bestFit="1" customWidth="1"/>
    <col min="246" max="246" width="8.7109375" style="48" bestFit="1" customWidth="1"/>
    <col min="247" max="247" width="0.85546875" style="48" customWidth="1"/>
    <col min="248" max="248" width="12.42578125" style="48" customWidth="1"/>
    <col min="249" max="249" width="10" style="48" customWidth="1"/>
    <col min="250" max="250" width="10.5703125" style="48" bestFit="1" customWidth="1"/>
    <col min="251" max="251" width="7.85546875" style="48" bestFit="1" customWidth="1"/>
    <col min="252" max="252" width="8.7109375" style="48" bestFit="1" customWidth="1"/>
    <col min="253" max="485" width="9.140625" style="48"/>
    <col min="486" max="486" width="12.85546875" style="48" customWidth="1"/>
    <col min="487" max="487" width="9.140625" style="48"/>
    <col min="488" max="488" width="0.85546875" style="48" customWidth="1"/>
    <col min="489" max="489" width="9.140625" style="48"/>
    <col min="490" max="490" width="0.85546875" style="48" customWidth="1"/>
    <col min="491" max="491" width="9.140625" style="48"/>
    <col min="492" max="492" width="1" style="48" customWidth="1"/>
    <col min="493" max="493" width="9.140625" style="48"/>
    <col min="494" max="494" width="1" style="48" customWidth="1"/>
    <col min="495" max="495" width="8.7109375" style="48" bestFit="1" customWidth="1"/>
    <col min="496" max="496" width="10.28515625" style="48" bestFit="1" customWidth="1"/>
    <col min="497" max="498" width="10.42578125" style="48" bestFit="1" customWidth="1"/>
    <col min="499" max="499" width="14" style="48" bestFit="1" customWidth="1"/>
    <col min="500" max="500" width="12" style="48" bestFit="1" customWidth="1"/>
    <col min="501" max="501" width="10.28515625" style="48" bestFit="1" customWidth="1"/>
    <col min="502" max="502" width="8.7109375" style="48" bestFit="1" customWidth="1"/>
    <col min="503" max="503" width="0.85546875" style="48" customWidth="1"/>
    <col min="504" max="504" width="12.42578125" style="48" customWidth="1"/>
    <col min="505" max="505" width="10" style="48" customWidth="1"/>
    <col min="506" max="506" width="10.5703125" style="48" bestFit="1" customWidth="1"/>
    <col min="507" max="507" width="7.85546875" style="48" bestFit="1" customWidth="1"/>
    <col min="508" max="508" width="8.7109375" style="48" bestFit="1" customWidth="1"/>
    <col min="509" max="741" width="9.140625" style="48"/>
    <col min="742" max="742" width="12.85546875" style="48" customWidth="1"/>
    <col min="743" max="743" width="9.140625" style="48"/>
    <col min="744" max="744" width="0.85546875" style="48" customWidth="1"/>
    <col min="745" max="745" width="9.140625" style="48"/>
    <col min="746" max="746" width="0.85546875" style="48" customWidth="1"/>
    <col min="747" max="747" width="9.140625" style="48"/>
    <col min="748" max="748" width="1" style="48" customWidth="1"/>
    <col min="749" max="749" width="9.140625" style="48"/>
    <col min="750" max="750" width="1" style="48" customWidth="1"/>
    <col min="751" max="751" width="8.7109375" style="48" bestFit="1" customWidth="1"/>
    <col min="752" max="752" width="10.28515625" style="48" bestFit="1" customWidth="1"/>
    <col min="753" max="754" width="10.42578125" style="48" bestFit="1" customWidth="1"/>
    <col min="755" max="755" width="14" style="48" bestFit="1" customWidth="1"/>
    <col min="756" max="756" width="12" style="48" bestFit="1" customWidth="1"/>
    <col min="757" max="757" width="10.28515625" style="48" bestFit="1" customWidth="1"/>
    <col min="758" max="758" width="8.7109375" style="48" bestFit="1" customWidth="1"/>
    <col min="759" max="759" width="0.85546875" style="48" customWidth="1"/>
    <col min="760" max="760" width="12.42578125" style="48" customWidth="1"/>
    <col min="761" max="761" width="10" style="48" customWidth="1"/>
    <col min="762" max="762" width="10.5703125" style="48" bestFit="1" customWidth="1"/>
    <col min="763" max="763" width="7.85546875" style="48" bestFit="1" customWidth="1"/>
    <col min="764" max="764" width="8.7109375" style="48" bestFit="1" customWidth="1"/>
    <col min="765" max="997" width="9.140625" style="48"/>
    <col min="998" max="998" width="12.85546875" style="48" customWidth="1"/>
    <col min="999" max="999" width="9.140625" style="48"/>
    <col min="1000" max="1000" width="0.85546875" style="48" customWidth="1"/>
    <col min="1001" max="1001" width="9.140625" style="48"/>
    <col min="1002" max="1002" width="0.85546875" style="48" customWidth="1"/>
    <col min="1003" max="1003" width="9.140625" style="48"/>
    <col min="1004" max="1004" width="1" style="48" customWidth="1"/>
    <col min="1005" max="1005" width="9.140625" style="48"/>
    <col min="1006" max="1006" width="1" style="48" customWidth="1"/>
    <col min="1007" max="1007" width="8.7109375" style="48" bestFit="1" customWidth="1"/>
    <col min="1008" max="1008" width="10.28515625" style="48" bestFit="1" customWidth="1"/>
    <col min="1009" max="1010" width="10.42578125" style="48" bestFit="1" customWidth="1"/>
    <col min="1011" max="1011" width="14" style="48" bestFit="1" customWidth="1"/>
    <col min="1012" max="1012" width="12" style="48" bestFit="1" customWidth="1"/>
    <col min="1013" max="1013" width="10.28515625" style="48" bestFit="1" customWidth="1"/>
    <col min="1014" max="1014" width="8.7109375" style="48" bestFit="1" customWidth="1"/>
    <col min="1015" max="1015" width="0.85546875" style="48" customWidth="1"/>
    <col min="1016" max="1016" width="12.42578125" style="48" customWidth="1"/>
    <col min="1017" max="1017" width="10" style="48" customWidth="1"/>
    <col min="1018" max="1018" width="10.5703125" style="48" bestFit="1" customWidth="1"/>
    <col min="1019" max="1019" width="7.85546875" style="48" bestFit="1" customWidth="1"/>
    <col min="1020" max="1020" width="8.7109375" style="48" bestFit="1" customWidth="1"/>
    <col min="1021" max="1253" width="9.140625" style="48"/>
    <col min="1254" max="1254" width="12.85546875" style="48" customWidth="1"/>
    <col min="1255" max="1255" width="9.140625" style="48"/>
    <col min="1256" max="1256" width="0.85546875" style="48" customWidth="1"/>
    <col min="1257" max="1257" width="9.140625" style="48"/>
    <col min="1258" max="1258" width="0.85546875" style="48" customWidth="1"/>
    <col min="1259" max="1259" width="9.140625" style="48"/>
    <col min="1260" max="1260" width="1" style="48" customWidth="1"/>
    <col min="1261" max="1261" width="9.140625" style="48"/>
    <col min="1262" max="1262" width="1" style="48" customWidth="1"/>
    <col min="1263" max="1263" width="8.7109375" style="48" bestFit="1" customWidth="1"/>
    <col min="1264" max="1264" width="10.28515625" style="48" bestFit="1" customWidth="1"/>
    <col min="1265" max="1266" width="10.42578125" style="48" bestFit="1" customWidth="1"/>
    <col min="1267" max="1267" width="14" style="48" bestFit="1" customWidth="1"/>
    <col min="1268" max="1268" width="12" style="48" bestFit="1" customWidth="1"/>
    <col min="1269" max="1269" width="10.28515625" style="48" bestFit="1" customWidth="1"/>
    <col min="1270" max="1270" width="8.7109375" style="48" bestFit="1" customWidth="1"/>
    <col min="1271" max="1271" width="0.85546875" style="48" customWidth="1"/>
    <col min="1272" max="1272" width="12.42578125" style="48" customWidth="1"/>
    <col min="1273" max="1273" width="10" style="48" customWidth="1"/>
    <col min="1274" max="1274" width="10.5703125" style="48" bestFit="1" customWidth="1"/>
    <col min="1275" max="1275" width="7.85546875" style="48" bestFit="1" customWidth="1"/>
    <col min="1276" max="1276" width="8.7109375" style="48" bestFit="1" customWidth="1"/>
    <col min="1277" max="1509" width="9.140625" style="48"/>
    <col min="1510" max="1510" width="12.85546875" style="48" customWidth="1"/>
    <col min="1511" max="1511" width="9.140625" style="48"/>
    <col min="1512" max="1512" width="0.85546875" style="48" customWidth="1"/>
    <col min="1513" max="1513" width="9.140625" style="48"/>
    <col min="1514" max="1514" width="0.85546875" style="48" customWidth="1"/>
    <col min="1515" max="1515" width="9.140625" style="48"/>
    <col min="1516" max="1516" width="1" style="48" customWidth="1"/>
    <col min="1517" max="1517" width="9.140625" style="48"/>
    <col min="1518" max="1518" width="1" style="48" customWidth="1"/>
    <col min="1519" max="1519" width="8.7109375" style="48" bestFit="1" customWidth="1"/>
    <col min="1520" max="1520" width="10.28515625" style="48" bestFit="1" customWidth="1"/>
    <col min="1521" max="1522" width="10.42578125" style="48" bestFit="1" customWidth="1"/>
    <col min="1523" max="1523" width="14" style="48" bestFit="1" customWidth="1"/>
    <col min="1524" max="1524" width="12" style="48" bestFit="1" customWidth="1"/>
    <col min="1525" max="1525" width="10.28515625" style="48" bestFit="1" customWidth="1"/>
    <col min="1526" max="1526" width="8.7109375" style="48" bestFit="1" customWidth="1"/>
    <col min="1527" max="1527" width="0.85546875" style="48" customWidth="1"/>
    <col min="1528" max="1528" width="12.42578125" style="48" customWidth="1"/>
    <col min="1529" max="1529" width="10" style="48" customWidth="1"/>
    <col min="1530" max="1530" width="10.5703125" style="48" bestFit="1" customWidth="1"/>
    <col min="1531" max="1531" width="7.85546875" style="48" bestFit="1" customWidth="1"/>
    <col min="1532" max="1532" width="8.7109375" style="48" bestFit="1" customWidth="1"/>
    <col min="1533" max="1765" width="9.140625" style="48"/>
    <col min="1766" max="1766" width="12.85546875" style="48" customWidth="1"/>
    <col min="1767" max="1767" width="9.140625" style="48"/>
    <col min="1768" max="1768" width="0.85546875" style="48" customWidth="1"/>
    <col min="1769" max="1769" width="9.140625" style="48"/>
    <col min="1770" max="1770" width="0.85546875" style="48" customWidth="1"/>
    <col min="1771" max="1771" width="9.140625" style="48"/>
    <col min="1772" max="1772" width="1" style="48" customWidth="1"/>
    <col min="1773" max="1773" width="9.140625" style="48"/>
    <col min="1774" max="1774" width="1" style="48" customWidth="1"/>
    <col min="1775" max="1775" width="8.7109375" style="48" bestFit="1" customWidth="1"/>
    <col min="1776" max="1776" width="10.28515625" style="48" bestFit="1" customWidth="1"/>
    <col min="1777" max="1778" width="10.42578125" style="48" bestFit="1" customWidth="1"/>
    <col min="1779" max="1779" width="14" style="48" bestFit="1" customWidth="1"/>
    <col min="1780" max="1780" width="12" style="48" bestFit="1" customWidth="1"/>
    <col min="1781" max="1781" width="10.28515625" style="48" bestFit="1" customWidth="1"/>
    <col min="1782" max="1782" width="8.7109375" style="48" bestFit="1" customWidth="1"/>
    <col min="1783" max="1783" width="0.85546875" style="48" customWidth="1"/>
    <col min="1784" max="1784" width="12.42578125" style="48" customWidth="1"/>
    <col min="1785" max="1785" width="10" style="48" customWidth="1"/>
    <col min="1786" max="1786" width="10.5703125" style="48" bestFit="1" customWidth="1"/>
    <col min="1787" max="1787" width="7.85546875" style="48" bestFit="1" customWidth="1"/>
    <col min="1788" max="1788" width="8.7109375" style="48" bestFit="1" customWidth="1"/>
    <col min="1789" max="2021" width="9.140625" style="48"/>
    <col min="2022" max="2022" width="12.85546875" style="48" customWidth="1"/>
    <col min="2023" max="2023" width="9.140625" style="48"/>
    <col min="2024" max="2024" width="0.85546875" style="48" customWidth="1"/>
    <col min="2025" max="2025" width="9.140625" style="48"/>
    <col min="2026" max="2026" width="0.85546875" style="48" customWidth="1"/>
    <col min="2027" max="2027" width="9.140625" style="48"/>
    <col min="2028" max="2028" width="1" style="48" customWidth="1"/>
    <col min="2029" max="2029" width="9.140625" style="48"/>
    <col min="2030" max="2030" width="1" style="48" customWidth="1"/>
    <col min="2031" max="2031" width="8.7109375" style="48" bestFit="1" customWidth="1"/>
    <col min="2032" max="2032" width="10.28515625" style="48" bestFit="1" customWidth="1"/>
    <col min="2033" max="2034" width="10.42578125" style="48" bestFit="1" customWidth="1"/>
    <col min="2035" max="2035" width="14" style="48" bestFit="1" customWidth="1"/>
    <col min="2036" max="2036" width="12" style="48" bestFit="1" customWidth="1"/>
    <col min="2037" max="2037" width="10.28515625" style="48" bestFit="1" customWidth="1"/>
    <col min="2038" max="2038" width="8.7109375" style="48" bestFit="1" customWidth="1"/>
    <col min="2039" max="2039" width="0.85546875" style="48" customWidth="1"/>
    <col min="2040" max="2040" width="12.42578125" style="48" customWidth="1"/>
    <col min="2041" max="2041" width="10" style="48" customWidth="1"/>
    <col min="2042" max="2042" width="10.5703125" style="48" bestFit="1" customWidth="1"/>
    <col min="2043" max="2043" width="7.85546875" style="48" bestFit="1" customWidth="1"/>
    <col min="2044" max="2044" width="8.7109375" style="48" bestFit="1" customWidth="1"/>
    <col min="2045" max="2277" width="9.140625" style="48"/>
    <col min="2278" max="2278" width="12.85546875" style="48" customWidth="1"/>
    <col min="2279" max="2279" width="9.140625" style="48"/>
    <col min="2280" max="2280" width="0.85546875" style="48" customWidth="1"/>
    <col min="2281" max="2281" width="9.140625" style="48"/>
    <col min="2282" max="2282" width="0.85546875" style="48" customWidth="1"/>
    <col min="2283" max="2283" width="9.140625" style="48"/>
    <col min="2284" max="2284" width="1" style="48" customWidth="1"/>
    <col min="2285" max="2285" width="9.140625" style="48"/>
    <col min="2286" max="2286" width="1" style="48" customWidth="1"/>
    <col min="2287" max="2287" width="8.7109375" style="48" bestFit="1" customWidth="1"/>
    <col min="2288" max="2288" width="10.28515625" style="48" bestFit="1" customWidth="1"/>
    <col min="2289" max="2290" width="10.42578125" style="48" bestFit="1" customWidth="1"/>
    <col min="2291" max="2291" width="14" style="48" bestFit="1" customWidth="1"/>
    <col min="2292" max="2292" width="12" style="48" bestFit="1" customWidth="1"/>
    <col min="2293" max="2293" width="10.28515625" style="48" bestFit="1" customWidth="1"/>
    <col min="2294" max="2294" width="8.7109375" style="48" bestFit="1" customWidth="1"/>
    <col min="2295" max="2295" width="0.85546875" style="48" customWidth="1"/>
    <col min="2296" max="2296" width="12.42578125" style="48" customWidth="1"/>
    <col min="2297" max="2297" width="10" style="48" customWidth="1"/>
    <col min="2298" max="2298" width="10.5703125" style="48" bestFit="1" customWidth="1"/>
    <col min="2299" max="2299" width="7.85546875" style="48" bestFit="1" customWidth="1"/>
    <col min="2300" max="2300" width="8.7109375" style="48" bestFit="1" customWidth="1"/>
    <col min="2301" max="2533" width="9.140625" style="48"/>
    <col min="2534" max="2534" width="12.85546875" style="48" customWidth="1"/>
    <col min="2535" max="2535" width="9.140625" style="48"/>
    <col min="2536" max="2536" width="0.85546875" style="48" customWidth="1"/>
    <col min="2537" max="2537" width="9.140625" style="48"/>
    <col min="2538" max="2538" width="0.85546875" style="48" customWidth="1"/>
    <col min="2539" max="2539" width="9.140625" style="48"/>
    <col min="2540" max="2540" width="1" style="48" customWidth="1"/>
    <col min="2541" max="2541" width="9.140625" style="48"/>
    <col min="2542" max="2542" width="1" style="48" customWidth="1"/>
    <col min="2543" max="2543" width="8.7109375" style="48" bestFit="1" customWidth="1"/>
    <col min="2544" max="2544" width="10.28515625" style="48" bestFit="1" customWidth="1"/>
    <col min="2545" max="2546" width="10.42578125" style="48" bestFit="1" customWidth="1"/>
    <col min="2547" max="2547" width="14" style="48" bestFit="1" customWidth="1"/>
    <col min="2548" max="2548" width="12" style="48" bestFit="1" customWidth="1"/>
    <col min="2549" max="2549" width="10.28515625" style="48" bestFit="1" customWidth="1"/>
    <col min="2550" max="2550" width="8.7109375" style="48" bestFit="1" customWidth="1"/>
    <col min="2551" max="2551" width="0.85546875" style="48" customWidth="1"/>
    <col min="2552" max="2552" width="12.42578125" style="48" customWidth="1"/>
    <col min="2553" max="2553" width="10" style="48" customWidth="1"/>
    <col min="2554" max="2554" width="10.5703125" style="48" bestFit="1" customWidth="1"/>
    <col min="2555" max="2555" width="7.85546875" style="48" bestFit="1" customWidth="1"/>
    <col min="2556" max="2556" width="8.7109375" style="48" bestFit="1" customWidth="1"/>
    <col min="2557" max="2789" width="9.140625" style="48"/>
    <col min="2790" max="2790" width="12.85546875" style="48" customWidth="1"/>
    <col min="2791" max="2791" width="9.140625" style="48"/>
    <col min="2792" max="2792" width="0.85546875" style="48" customWidth="1"/>
    <col min="2793" max="2793" width="9.140625" style="48"/>
    <col min="2794" max="2794" width="0.85546875" style="48" customWidth="1"/>
    <col min="2795" max="2795" width="9.140625" style="48"/>
    <col min="2796" max="2796" width="1" style="48" customWidth="1"/>
    <col min="2797" max="2797" width="9.140625" style="48"/>
    <col min="2798" max="2798" width="1" style="48" customWidth="1"/>
    <col min="2799" max="2799" width="8.7109375" style="48" bestFit="1" customWidth="1"/>
    <col min="2800" max="2800" width="10.28515625" style="48" bestFit="1" customWidth="1"/>
    <col min="2801" max="2802" width="10.42578125" style="48" bestFit="1" customWidth="1"/>
    <col min="2803" max="2803" width="14" style="48" bestFit="1" customWidth="1"/>
    <col min="2804" max="2804" width="12" style="48" bestFit="1" customWidth="1"/>
    <col min="2805" max="2805" width="10.28515625" style="48" bestFit="1" customWidth="1"/>
    <col min="2806" max="2806" width="8.7109375" style="48" bestFit="1" customWidth="1"/>
    <col min="2807" max="2807" width="0.85546875" style="48" customWidth="1"/>
    <col min="2808" max="2808" width="12.42578125" style="48" customWidth="1"/>
    <col min="2809" max="2809" width="10" style="48" customWidth="1"/>
    <col min="2810" max="2810" width="10.5703125" style="48" bestFit="1" customWidth="1"/>
    <col min="2811" max="2811" width="7.85546875" style="48" bestFit="1" customWidth="1"/>
    <col min="2812" max="2812" width="8.7109375" style="48" bestFit="1" customWidth="1"/>
    <col min="2813" max="3045" width="9.140625" style="48"/>
    <col min="3046" max="3046" width="12.85546875" style="48" customWidth="1"/>
    <col min="3047" max="3047" width="9.140625" style="48"/>
    <col min="3048" max="3048" width="0.85546875" style="48" customWidth="1"/>
    <col min="3049" max="3049" width="9.140625" style="48"/>
    <col min="3050" max="3050" width="0.85546875" style="48" customWidth="1"/>
    <col min="3051" max="3051" width="9.140625" style="48"/>
    <col min="3052" max="3052" width="1" style="48" customWidth="1"/>
    <col min="3053" max="3053" width="9.140625" style="48"/>
    <col min="3054" max="3054" width="1" style="48" customWidth="1"/>
    <col min="3055" max="3055" width="8.7109375" style="48" bestFit="1" customWidth="1"/>
    <col min="3056" max="3056" width="10.28515625" style="48" bestFit="1" customWidth="1"/>
    <col min="3057" max="3058" width="10.42578125" style="48" bestFit="1" customWidth="1"/>
    <col min="3059" max="3059" width="14" style="48" bestFit="1" customWidth="1"/>
    <col min="3060" max="3060" width="12" style="48" bestFit="1" customWidth="1"/>
    <col min="3061" max="3061" width="10.28515625" style="48" bestFit="1" customWidth="1"/>
    <col min="3062" max="3062" width="8.7109375" style="48" bestFit="1" customWidth="1"/>
    <col min="3063" max="3063" width="0.85546875" style="48" customWidth="1"/>
    <col min="3064" max="3064" width="12.42578125" style="48" customWidth="1"/>
    <col min="3065" max="3065" width="10" style="48" customWidth="1"/>
    <col min="3066" max="3066" width="10.5703125" style="48" bestFit="1" customWidth="1"/>
    <col min="3067" max="3067" width="7.85546875" style="48" bestFit="1" customWidth="1"/>
    <col min="3068" max="3068" width="8.7109375" style="48" bestFit="1" customWidth="1"/>
    <col min="3069" max="3301" width="9.140625" style="48"/>
    <col min="3302" max="3302" width="12.85546875" style="48" customWidth="1"/>
    <col min="3303" max="3303" width="9.140625" style="48"/>
    <col min="3304" max="3304" width="0.85546875" style="48" customWidth="1"/>
    <col min="3305" max="3305" width="9.140625" style="48"/>
    <col min="3306" max="3306" width="0.85546875" style="48" customWidth="1"/>
    <col min="3307" max="3307" width="9.140625" style="48"/>
    <col min="3308" max="3308" width="1" style="48" customWidth="1"/>
    <col min="3309" max="3309" width="9.140625" style="48"/>
    <col min="3310" max="3310" width="1" style="48" customWidth="1"/>
    <col min="3311" max="3311" width="8.7109375" style="48" bestFit="1" customWidth="1"/>
    <col min="3312" max="3312" width="10.28515625" style="48" bestFit="1" customWidth="1"/>
    <col min="3313" max="3314" width="10.42578125" style="48" bestFit="1" customWidth="1"/>
    <col min="3315" max="3315" width="14" style="48" bestFit="1" customWidth="1"/>
    <col min="3316" max="3316" width="12" style="48" bestFit="1" customWidth="1"/>
    <col min="3317" max="3317" width="10.28515625" style="48" bestFit="1" customWidth="1"/>
    <col min="3318" max="3318" width="8.7109375" style="48" bestFit="1" customWidth="1"/>
    <col min="3319" max="3319" width="0.85546875" style="48" customWidth="1"/>
    <col min="3320" max="3320" width="12.42578125" style="48" customWidth="1"/>
    <col min="3321" max="3321" width="10" style="48" customWidth="1"/>
    <col min="3322" max="3322" width="10.5703125" style="48" bestFit="1" customWidth="1"/>
    <col min="3323" max="3323" width="7.85546875" style="48" bestFit="1" customWidth="1"/>
    <col min="3324" max="3324" width="8.7109375" style="48" bestFit="1" customWidth="1"/>
    <col min="3325" max="3557" width="9.140625" style="48"/>
    <col min="3558" max="3558" width="12.85546875" style="48" customWidth="1"/>
    <col min="3559" max="3559" width="9.140625" style="48"/>
    <col min="3560" max="3560" width="0.85546875" style="48" customWidth="1"/>
    <col min="3561" max="3561" width="9.140625" style="48"/>
    <col min="3562" max="3562" width="0.85546875" style="48" customWidth="1"/>
    <col min="3563" max="3563" width="9.140625" style="48"/>
    <col min="3564" max="3564" width="1" style="48" customWidth="1"/>
    <col min="3565" max="3565" width="9.140625" style="48"/>
    <col min="3566" max="3566" width="1" style="48" customWidth="1"/>
    <col min="3567" max="3567" width="8.7109375" style="48" bestFit="1" customWidth="1"/>
    <col min="3568" max="3568" width="10.28515625" style="48" bestFit="1" customWidth="1"/>
    <col min="3569" max="3570" width="10.42578125" style="48" bestFit="1" customWidth="1"/>
    <col min="3571" max="3571" width="14" style="48" bestFit="1" customWidth="1"/>
    <col min="3572" max="3572" width="12" style="48" bestFit="1" customWidth="1"/>
    <col min="3573" max="3573" width="10.28515625" style="48" bestFit="1" customWidth="1"/>
    <col min="3574" max="3574" width="8.7109375" style="48" bestFit="1" customWidth="1"/>
    <col min="3575" max="3575" width="0.85546875" style="48" customWidth="1"/>
    <col min="3576" max="3576" width="12.42578125" style="48" customWidth="1"/>
    <col min="3577" max="3577" width="10" style="48" customWidth="1"/>
    <col min="3578" max="3578" width="10.5703125" style="48" bestFit="1" customWidth="1"/>
    <col min="3579" max="3579" width="7.85546875" style="48" bestFit="1" customWidth="1"/>
    <col min="3580" max="3580" width="8.7109375" style="48" bestFit="1" customWidth="1"/>
    <col min="3581" max="3813" width="9.140625" style="48"/>
    <col min="3814" max="3814" width="12.85546875" style="48" customWidth="1"/>
    <col min="3815" max="3815" width="9.140625" style="48"/>
    <col min="3816" max="3816" width="0.85546875" style="48" customWidth="1"/>
    <col min="3817" max="3817" width="9.140625" style="48"/>
    <col min="3818" max="3818" width="0.85546875" style="48" customWidth="1"/>
    <col min="3819" max="3819" width="9.140625" style="48"/>
    <col min="3820" max="3820" width="1" style="48" customWidth="1"/>
    <col min="3821" max="3821" width="9.140625" style="48"/>
    <col min="3822" max="3822" width="1" style="48" customWidth="1"/>
    <col min="3823" max="3823" width="8.7109375" style="48" bestFit="1" customWidth="1"/>
    <col min="3824" max="3824" width="10.28515625" style="48" bestFit="1" customWidth="1"/>
    <col min="3825" max="3826" width="10.42578125" style="48" bestFit="1" customWidth="1"/>
    <col min="3827" max="3827" width="14" style="48" bestFit="1" customWidth="1"/>
    <col min="3828" max="3828" width="12" style="48" bestFit="1" customWidth="1"/>
    <col min="3829" max="3829" width="10.28515625" style="48" bestFit="1" customWidth="1"/>
    <col min="3830" max="3830" width="8.7109375" style="48" bestFit="1" customWidth="1"/>
    <col min="3831" max="3831" width="0.85546875" style="48" customWidth="1"/>
    <col min="3832" max="3832" width="12.42578125" style="48" customWidth="1"/>
    <col min="3833" max="3833" width="10" style="48" customWidth="1"/>
    <col min="3834" max="3834" width="10.5703125" style="48" bestFit="1" customWidth="1"/>
    <col min="3835" max="3835" width="7.85546875" style="48" bestFit="1" customWidth="1"/>
    <col min="3836" max="3836" width="8.7109375" style="48" bestFit="1" customWidth="1"/>
    <col min="3837" max="4069" width="9.140625" style="48"/>
    <col min="4070" max="4070" width="12.85546875" style="48" customWidth="1"/>
    <col min="4071" max="4071" width="9.140625" style="48"/>
    <col min="4072" max="4072" width="0.85546875" style="48" customWidth="1"/>
    <col min="4073" max="4073" width="9.140625" style="48"/>
    <col min="4074" max="4074" width="0.85546875" style="48" customWidth="1"/>
    <col min="4075" max="4075" width="9.140625" style="48"/>
    <col min="4076" max="4076" width="1" style="48" customWidth="1"/>
    <col min="4077" max="4077" width="9.140625" style="48"/>
    <col min="4078" max="4078" width="1" style="48" customWidth="1"/>
    <col min="4079" max="4079" width="8.7109375" style="48" bestFit="1" customWidth="1"/>
    <col min="4080" max="4080" width="10.28515625" style="48" bestFit="1" customWidth="1"/>
    <col min="4081" max="4082" width="10.42578125" style="48" bestFit="1" customWidth="1"/>
    <col min="4083" max="4083" width="14" style="48" bestFit="1" customWidth="1"/>
    <col min="4084" max="4084" width="12" style="48" bestFit="1" customWidth="1"/>
    <col min="4085" max="4085" width="10.28515625" style="48" bestFit="1" customWidth="1"/>
    <col min="4086" max="4086" width="8.7109375" style="48" bestFit="1" customWidth="1"/>
    <col min="4087" max="4087" width="0.85546875" style="48" customWidth="1"/>
    <col min="4088" max="4088" width="12.42578125" style="48" customWidth="1"/>
    <col min="4089" max="4089" width="10" style="48" customWidth="1"/>
    <col min="4090" max="4090" width="10.5703125" style="48" bestFit="1" customWidth="1"/>
    <col min="4091" max="4091" width="7.85546875" style="48" bestFit="1" customWidth="1"/>
    <col min="4092" max="4092" width="8.7109375" style="48" bestFit="1" customWidth="1"/>
    <col min="4093" max="4325" width="9.140625" style="48"/>
    <col min="4326" max="4326" width="12.85546875" style="48" customWidth="1"/>
    <col min="4327" max="4327" width="9.140625" style="48"/>
    <col min="4328" max="4328" width="0.85546875" style="48" customWidth="1"/>
    <col min="4329" max="4329" width="9.140625" style="48"/>
    <col min="4330" max="4330" width="0.85546875" style="48" customWidth="1"/>
    <col min="4331" max="4331" width="9.140625" style="48"/>
    <col min="4332" max="4332" width="1" style="48" customWidth="1"/>
    <col min="4333" max="4333" width="9.140625" style="48"/>
    <col min="4334" max="4334" width="1" style="48" customWidth="1"/>
    <col min="4335" max="4335" width="8.7109375" style="48" bestFit="1" customWidth="1"/>
    <col min="4336" max="4336" width="10.28515625" style="48" bestFit="1" customWidth="1"/>
    <col min="4337" max="4338" width="10.42578125" style="48" bestFit="1" customWidth="1"/>
    <col min="4339" max="4339" width="14" style="48" bestFit="1" customWidth="1"/>
    <col min="4340" max="4340" width="12" style="48" bestFit="1" customWidth="1"/>
    <col min="4341" max="4341" width="10.28515625" style="48" bestFit="1" customWidth="1"/>
    <col min="4342" max="4342" width="8.7109375" style="48" bestFit="1" customWidth="1"/>
    <col min="4343" max="4343" width="0.85546875" style="48" customWidth="1"/>
    <col min="4344" max="4344" width="12.42578125" style="48" customWidth="1"/>
    <col min="4345" max="4345" width="10" style="48" customWidth="1"/>
    <col min="4346" max="4346" width="10.5703125" style="48" bestFit="1" customWidth="1"/>
    <col min="4347" max="4347" width="7.85546875" style="48" bestFit="1" customWidth="1"/>
    <col min="4348" max="4348" width="8.7109375" style="48" bestFit="1" customWidth="1"/>
    <col min="4349" max="4581" width="9.140625" style="48"/>
    <col min="4582" max="4582" width="12.85546875" style="48" customWidth="1"/>
    <col min="4583" max="4583" width="9.140625" style="48"/>
    <col min="4584" max="4584" width="0.85546875" style="48" customWidth="1"/>
    <col min="4585" max="4585" width="9.140625" style="48"/>
    <col min="4586" max="4586" width="0.85546875" style="48" customWidth="1"/>
    <col min="4587" max="4587" width="9.140625" style="48"/>
    <col min="4588" max="4588" width="1" style="48" customWidth="1"/>
    <col min="4589" max="4589" width="9.140625" style="48"/>
    <col min="4590" max="4590" width="1" style="48" customWidth="1"/>
    <col min="4591" max="4591" width="8.7109375" style="48" bestFit="1" customWidth="1"/>
    <col min="4592" max="4592" width="10.28515625" style="48" bestFit="1" customWidth="1"/>
    <col min="4593" max="4594" width="10.42578125" style="48" bestFit="1" customWidth="1"/>
    <col min="4595" max="4595" width="14" style="48" bestFit="1" customWidth="1"/>
    <col min="4596" max="4596" width="12" style="48" bestFit="1" customWidth="1"/>
    <col min="4597" max="4597" width="10.28515625" style="48" bestFit="1" customWidth="1"/>
    <col min="4598" max="4598" width="8.7109375" style="48" bestFit="1" customWidth="1"/>
    <col min="4599" max="4599" width="0.85546875" style="48" customWidth="1"/>
    <col min="4600" max="4600" width="12.42578125" style="48" customWidth="1"/>
    <col min="4601" max="4601" width="10" style="48" customWidth="1"/>
    <col min="4602" max="4602" width="10.5703125" style="48" bestFit="1" customWidth="1"/>
    <col min="4603" max="4603" width="7.85546875" style="48" bestFit="1" customWidth="1"/>
    <col min="4604" max="4604" width="8.7109375" style="48" bestFit="1" customWidth="1"/>
    <col min="4605" max="4837" width="9.140625" style="48"/>
    <col min="4838" max="4838" width="12.85546875" style="48" customWidth="1"/>
    <col min="4839" max="4839" width="9.140625" style="48"/>
    <col min="4840" max="4840" width="0.85546875" style="48" customWidth="1"/>
    <col min="4841" max="4841" width="9.140625" style="48"/>
    <col min="4842" max="4842" width="0.85546875" style="48" customWidth="1"/>
    <col min="4843" max="4843" width="9.140625" style="48"/>
    <col min="4844" max="4844" width="1" style="48" customWidth="1"/>
    <col min="4845" max="4845" width="9.140625" style="48"/>
    <col min="4846" max="4846" width="1" style="48" customWidth="1"/>
    <col min="4847" max="4847" width="8.7109375" style="48" bestFit="1" customWidth="1"/>
    <col min="4848" max="4848" width="10.28515625" style="48" bestFit="1" customWidth="1"/>
    <col min="4849" max="4850" width="10.42578125" style="48" bestFit="1" customWidth="1"/>
    <col min="4851" max="4851" width="14" style="48" bestFit="1" customWidth="1"/>
    <col min="4852" max="4852" width="12" style="48" bestFit="1" customWidth="1"/>
    <col min="4853" max="4853" width="10.28515625" style="48" bestFit="1" customWidth="1"/>
    <col min="4854" max="4854" width="8.7109375" style="48" bestFit="1" customWidth="1"/>
    <col min="4855" max="4855" width="0.85546875" style="48" customWidth="1"/>
    <col min="4856" max="4856" width="12.42578125" style="48" customWidth="1"/>
    <col min="4857" max="4857" width="10" style="48" customWidth="1"/>
    <col min="4858" max="4858" width="10.5703125" style="48" bestFit="1" customWidth="1"/>
    <col min="4859" max="4859" width="7.85546875" style="48" bestFit="1" customWidth="1"/>
    <col min="4860" max="4860" width="8.7109375" style="48" bestFit="1" customWidth="1"/>
    <col min="4861" max="5093" width="9.140625" style="48"/>
    <col min="5094" max="5094" width="12.85546875" style="48" customWidth="1"/>
    <col min="5095" max="5095" width="9.140625" style="48"/>
    <col min="5096" max="5096" width="0.85546875" style="48" customWidth="1"/>
    <col min="5097" max="5097" width="9.140625" style="48"/>
    <col min="5098" max="5098" width="0.85546875" style="48" customWidth="1"/>
    <col min="5099" max="5099" width="9.140625" style="48"/>
    <col min="5100" max="5100" width="1" style="48" customWidth="1"/>
    <col min="5101" max="5101" width="9.140625" style="48"/>
    <col min="5102" max="5102" width="1" style="48" customWidth="1"/>
    <col min="5103" max="5103" width="8.7109375" style="48" bestFit="1" customWidth="1"/>
    <col min="5104" max="5104" width="10.28515625" style="48" bestFit="1" customWidth="1"/>
    <col min="5105" max="5106" width="10.42578125" style="48" bestFit="1" customWidth="1"/>
    <col min="5107" max="5107" width="14" style="48" bestFit="1" customWidth="1"/>
    <col min="5108" max="5108" width="12" style="48" bestFit="1" customWidth="1"/>
    <col min="5109" max="5109" width="10.28515625" style="48" bestFit="1" customWidth="1"/>
    <col min="5110" max="5110" width="8.7109375" style="48" bestFit="1" customWidth="1"/>
    <col min="5111" max="5111" width="0.85546875" style="48" customWidth="1"/>
    <col min="5112" max="5112" width="12.42578125" style="48" customWidth="1"/>
    <col min="5113" max="5113" width="10" style="48" customWidth="1"/>
    <col min="5114" max="5114" width="10.5703125" style="48" bestFit="1" customWidth="1"/>
    <col min="5115" max="5115" width="7.85546875" style="48" bestFit="1" customWidth="1"/>
    <col min="5116" max="5116" width="8.7109375" style="48" bestFit="1" customWidth="1"/>
    <col min="5117" max="5349" width="9.140625" style="48"/>
    <col min="5350" max="5350" width="12.85546875" style="48" customWidth="1"/>
    <col min="5351" max="5351" width="9.140625" style="48"/>
    <col min="5352" max="5352" width="0.85546875" style="48" customWidth="1"/>
    <col min="5353" max="5353" width="9.140625" style="48"/>
    <col min="5354" max="5354" width="0.85546875" style="48" customWidth="1"/>
    <col min="5355" max="5355" width="9.140625" style="48"/>
    <col min="5356" max="5356" width="1" style="48" customWidth="1"/>
    <col min="5357" max="5357" width="9.140625" style="48"/>
    <col min="5358" max="5358" width="1" style="48" customWidth="1"/>
    <col min="5359" max="5359" width="8.7109375" style="48" bestFit="1" customWidth="1"/>
    <col min="5360" max="5360" width="10.28515625" style="48" bestFit="1" customWidth="1"/>
    <col min="5361" max="5362" width="10.42578125" style="48" bestFit="1" customWidth="1"/>
    <col min="5363" max="5363" width="14" style="48" bestFit="1" customWidth="1"/>
    <col min="5364" max="5364" width="12" style="48" bestFit="1" customWidth="1"/>
    <col min="5365" max="5365" width="10.28515625" style="48" bestFit="1" customWidth="1"/>
    <col min="5366" max="5366" width="8.7109375" style="48" bestFit="1" customWidth="1"/>
    <col min="5367" max="5367" width="0.85546875" style="48" customWidth="1"/>
    <col min="5368" max="5368" width="12.42578125" style="48" customWidth="1"/>
    <col min="5369" max="5369" width="10" style="48" customWidth="1"/>
    <col min="5370" max="5370" width="10.5703125" style="48" bestFit="1" customWidth="1"/>
    <col min="5371" max="5371" width="7.85546875" style="48" bestFit="1" customWidth="1"/>
    <col min="5372" max="5372" width="8.7109375" style="48" bestFit="1" customWidth="1"/>
    <col min="5373" max="5605" width="9.140625" style="48"/>
    <col min="5606" max="5606" width="12.85546875" style="48" customWidth="1"/>
    <col min="5607" max="5607" width="9.140625" style="48"/>
    <col min="5608" max="5608" width="0.85546875" style="48" customWidth="1"/>
    <col min="5609" max="5609" width="9.140625" style="48"/>
    <col min="5610" max="5610" width="0.85546875" style="48" customWidth="1"/>
    <col min="5611" max="5611" width="9.140625" style="48"/>
    <col min="5612" max="5612" width="1" style="48" customWidth="1"/>
    <col min="5613" max="5613" width="9.140625" style="48"/>
    <col min="5614" max="5614" width="1" style="48" customWidth="1"/>
    <col min="5615" max="5615" width="8.7109375" style="48" bestFit="1" customWidth="1"/>
    <col min="5616" max="5616" width="10.28515625" style="48" bestFit="1" customWidth="1"/>
    <col min="5617" max="5618" width="10.42578125" style="48" bestFit="1" customWidth="1"/>
    <col min="5619" max="5619" width="14" style="48" bestFit="1" customWidth="1"/>
    <col min="5620" max="5620" width="12" style="48" bestFit="1" customWidth="1"/>
    <col min="5621" max="5621" width="10.28515625" style="48" bestFit="1" customWidth="1"/>
    <col min="5622" max="5622" width="8.7109375" style="48" bestFit="1" customWidth="1"/>
    <col min="5623" max="5623" width="0.85546875" style="48" customWidth="1"/>
    <col min="5624" max="5624" width="12.42578125" style="48" customWidth="1"/>
    <col min="5625" max="5625" width="10" style="48" customWidth="1"/>
    <col min="5626" max="5626" width="10.5703125" style="48" bestFit="1" customWidth="1"/>
    <col min="5627" max="5627" width="7.85546875" style="48" bestFit="1" customWidth="1"/>
    <col min="5628" max="5628" width="8.7109375" style="48" bestFit="1" customWidth="1"/>
    <col min="5629" max="5861" width="9.140625" style="48"/>
    <col min="5862" max="5862" width="12.85546875" style="48" customWidth="1"/>
    <col min="5863" max="5863" width="9.140625" style="48"/>
    <col min="5864" max="5864" width="0.85546875" style="48" customWidth="1"/>
    <col min="5865" max="5865" width="9.140625" style="48"/>
    <col min="5866" max="5866" width="0.85546875" style="48" customWidth="1"/>
    <col min="5867" max="5867" width="9.140625" style="48"/>
    <col min="5868" max="5868" width="1" style="48" customWidth="1"/>
    <col min="5869" max="5869" width="9.140625" style="48"/>
    <col min="5870" max="5870" width="1" style="48" customWidth="1"/>
    <col min="5871" max="5871" width="8.7109375" style="48" bestFit="1" customWidth="1"/>
    <col min="5872" max="5872" width="10.28515625" style="48" bestFit="1" customWidth="1"/>
    <col min="5873" max="5874" width="10.42578125" style="48" bestFit="1" customWidth="1"/>
    <col min="5875" max="5875" width="14" style="48" bestFit="1" customWidth="1"/>
    <col min="5876" max="5876" width="12" style="48" bestFit="1" customWidth="1"/>
    <col min="5877" max="5877" width="10.28515625" style="48" bestFit="1" customWidth="1"/>
    <col min="5878" max="5878" width="8.7109375" style="48" bestFit="1" customWidth="1"/>
    <col min="5879" max="5879" width="0.85546875" style="48" customWidth="1"/>
    <col min="5880" max="5880" width="12.42578125" style="48" customWidth="1"/>
    <col min="5881" max="5881" width="10" style="48" customWidth="1"/>
    <col min="5882" max="5882" width="10.5703125" style="48" bestFit="1" customWidth="1"/>
    <col min="5883" max="5883" width="7.85546875" style="48" bestFit="1" customWidth="1"/>
    <col min="5884" max="5884" width="8.7109375" style="48" bestFit="1" customWidth="1"/>
    <col min="5885" max="6117" width="9.140625" style="48"/>
    <col min="6118" max="6118" width="12.85546875" style="48" customWidth="1"/>
    <col min="6119" max="6119" width="9.140625" style="48"/>
    <col min="6120" max="6120" width="0.85546875" style="48" customWidth="1"/>
    <col min="6121" max="6121" width="9.140625" style="48"/>
    <col min="6122" max="6122" width="0.85546875" style="48" customWidth="1"/>
    <col min="6123" max="6123" width="9.140625" style="48"/>
    <col min="6124" max="6124" width="1" style="48" customWidth="1"/>
    <col min="6125" max="6125" width="9.140625" style="48"/>
    <col min="6126" max="6126" width="1" style="48" customWidth="1"/>
    <col min="6127" max="6127" width="8.7109375" style="48" bestFit="1" customWidth="1"/>
    <col min="6128" max="6128" width="10.28515625" style="48" bestFit="1" customWidth="1"/>
    <col min="6129" max="6130" width="10.42578125" style="48" bestFit="1" customWidth="1"/>
    <col min="6131" max="6131" width="14" style="48" bestFit="1" customWidth="1"/>
    <col min="6132" max="6132" width="12" style="48" bestFit="1" customWidth="1"/>
    <col min="6133" max="6133" width="10.28515625" style="48" bestFit="1" customWidth="1"/>
    <col min="6134" max="6134" width="8.7109375" style="48" bestFit="1" customWidth="1"/>
    <col min="6135" max="6135" width="0.85546875" style="48" customWidth="1"/>
    <col min="6136" max="6136" width="12.42578125" style="48" customWidth="1"/>
    <col min="6137" max="6137" width="10" style="48" customWidth="1"/>
    <col min="6138" max="6138" width="10.5703125" style="48" bestFit="1" customWidth="1"/>
    <col min="6139" max="6139" width="7.85546875" style="48" bestFit="1" customWidth="1"/>
    <col min="6140" max="6140" width="8.7109375" style="48" bestFit="1" customWidth="1"/>
    <col min="6141" max="6373" width="9.140625" style="48"/>
    <col min="6374" max="6374" width="12.85546875" style="48" customWidth="1"/>
    <col min="6375" max="6375" width="9.140625" style="48"/>
    <col min="6376" max="6376" width="0.85546875" style="48" customWidth="1"/>
    <col min="6377" max="6377" width="9.140625" style="48"/>
    <col min="6378" max="6378" width="0.85546875" style="48" customWidth="1"/>
    <col min="6379" max="6379" width="9.140625" style="48"/>
    <col min="6380" max="6380" width="1" style="48" customWidth="1"/>
    <col min="6381" max="6381" width="9.140625" style="48"/>
    <col min="6382" max="6382" width="1" style="48" customWidth="1"/>
    <col min="6383" max="6383" width="8.7109375" style="48" bestFit="1" customWidth="1"/>
    <col min="6384" max="6384" width="10.28515625" style="48" bestFit="1" customWidth="1"/>
    <col min="6385" max="6386" width="10.42578125" style="48" bestFit="1" customWidth="1"/>
    <col min="6387" max="6387" width="14" style="48" bestFit="1" customWidth="1"/>
    <col min="6388" max="6388" width="12" style="48" bestFit="1" customWidth="1"/>
    <col min="6389" max="6389" width="10.28515625" style="48" bestFit="1" customWidth="1"/>
    <col min="6390" max="6390" width="8.7109375" style="48" bestFit="1" customWidth="1"/>
    <col min="6391" max="6391" width="0.85546875" style="48" customWidth="1"/>
    <col min="6392" max="6392" width="12.42578125" style="48" customWidth="1"/>
    <col min="6393" max="6393" width="10" style="48" customWidth="1"/>
    <col min="6394" max="6394" width="10.5703125" style="48" bestFit="1" customWidth="1"/>
    <col min="6395" max="6395" width="7.85546875" style="48" bestFit="1" customWidth="1"/>
    <col min="6396" max="6396" width="8.7109375" style="48" bestFit="1" customWidth="1"/>
    <col min="6397" max="6629" width="9.140625" style="48"/>
    <col min="6630" max="6630" width="12.85546875" style="48" customWidth="1"/>
    <col min="6631" max="6631" width="9.140625" style="48"/>
    <col min="6632" max="6632" width="0.85546875" style="48" customWidth="1"/>
    <col min="6633" max="6633" width="9.140625" style="48"/>
    <col min="6634" max="6634" width="0.85546875" style="48" customWidth="1"/>
    <col min="6635" max="6635" width="9.140625" style="48"/>
    <col min="6636" max="6636" width="1" style="48" customWidth="1"/>
    <col min="6637" max="6637" width="9.140625" style="48"/>
    <col min="6638" max="6638" width="1" style="48" customWidth="1"/>
    <col min="6639" max="6639" width="8.7109375" style="48" bestFit="1" customWidth="1"/>
    <col min="6640" max="6640" width="10.28515625" style="48" bestFit="1" customWidth="1"/>
    <col min="6641" max="6642" width="10.42578125" style="48" bestFit="1" customWidth="1"/>
    <col min="6643" max="6643" width="14" style="48" bestFit="1" customWidth="1"/>
    <col min="6644" max="6644" width="12" style="48" bestFit="1" customWidth="1"/>
    <col min="6645" max="6645" width="10.28515625" style="48" bestFit="1" customWidth="1"/>
    <col min="6646" max="6646" width="8.7109375" style="48" bestFit="1" customWidth="1"/>
    <col min="6647" max="6647" width="0.85546875" style="48" customWidth="1"/>
    <col min="6648" max="6648" width="12.42578125" style="48" customWidth="1"/>
    <col min="6649" max="6649" width="10" style="48" customWidth="1"/>
    <col min="6650" max="6650" width="10.5703125" style="48" bestFit="1" customWidth="1"/>
    <col min="6651" max="6651" width="7.85546875" style="48" bestFit="1" customWidth="1"/>
    <col min="6652" max="6652" width="8.7109375" style="48" bestFit="1" customWidth="1"/>
    <col min="6653" max="6885" width="9.140625" style="48"/>
    <col min="6886" max="6886" width="12.85546875" style="48" customWidth="1"/>
    <col min="6887" max="6887" width="9.140625" style="48"/>
    <col min="6888" max="6888" width="0.85546875" style="48" customWidth="1"/>
    <col min="6889" max="6889" width="9.140625" style="48"/>
    <col min="6890" max="6890" width="0.85546875" style="48" customWidth="1"/>
    <col min="6891" max="6891" width="9.140625" style="48"/>
    <col min="6892" max="6892" width="1" style="48" customWidth="1"/>
    <col min="6893" max="6893" width="9.140625" style="48"/>
    <col min="6894" max="6894" width="1" style="48" customWidth="1"/>
    <col min="6895" max="6895" width="8.7109375" style="48" bestFit="1" customWidth="1"/>
    <col min="6896" max="6896" width="10.28515625" style="48" bestFit="1" customWidth="1"/>
    <col min="6897" max="6898" width="10.42578125" style="48" bestFit="1" customWidth="1"/>
    <col min="6899" max="6899" width="14" style="48" bestFit="1" customWidth="1"/>
    <col min="6900" max="6900" width="12" style="48" bestFit="1" customWidth="1"/>
    <col min="6901" max="6901" width="10.28515625" style="48" bestFit="1" customWidth="1"/>
    <col min="6902" max="6902" width="8.7109375" style="48" bestFit="1" customWidth="1"/>
    <col min="6903" max="6903" width="0.85546875" style="48" customWidth="1"/>
    <col min="6904" max="6904" width="12.42578125" style="48" customWidth="1"/>
    <col min="6905" max="6905" width="10" style="48" customWidth="1"/>
    <col min="6906" max="6906" width="10.5703125" style="48" bestFit="1" customWidth="1"/>
    <col min="6907" max="6907" width="7.85546875" style="48" bestFit="1" customWidth="1"/>
    <col min="6908" max="6908" width="8.7109375" style="48" bestFit="1" customWidth="1"/>
    <col min="6909" max="7141" width="9.140625" style="48"/>
    <col min="7142" max="7142" width="12.85546875" style="48" customWidth="1"/>
    <col min="7143" max="7143" width="9.140625" style="48"/>
    <col min="7144" max="7144" width="0.85546875" style="48" customWidth="1"/>
    <col min="7145" max="7145" width="9.140625" style="48"/>
    <col min="7146" max="7146" width="0.85546875" style="48" customWidth="1"/>
    <col min="7147" max="7147" width="9.140625" style="48"/>
    <col min="7148" max="7148" width="1" style="48" customWidth="1"/>
    <col min="7149" max="7149" width="9.140625" style="48"/>
    <col min="7150" max="7150" width="1" style="48" customWidth="1"/>
    <col min="7151" max="7151" width="8.7109375" style="48" bestFit="1" customWidth="1"/>
    <col min="7152" max="7152" width="10.28515625" style="48" bestFit="1" customWidth="1"/>
    <col min="7153" max="7154" width="10.42578125" style="48" bestFit="1" customWidth="1"/>
    <col min="7155" max="7155" width="14" style="48" bestFit="1" customWidth="1"/>
    <col min="7156" max="7156" width="12" style="48" bestFit="1" customWidth="1"/>
    <col min="7157" max="7157" width="10.28515625" style="48" bestFit="1" customWidth="1"/>
    <col min="7158" max="7158" width="8.7109375" style="48" bestFit="1" customWidth="1"/>
    <col min="7159" max="7159" width="0.85546875" style="48" customWidth="1"/>
    <col min="7160" max="7160" width="12.42578125" style="48" customWidth="1"/>
    <col min="7161" max="7161" width="10" style="48" customWidth="1"/>
    <col min="7162" max="7162" width="10.5703125" style="48" bestFit="1" customWidth="1"/>
    <col min="7163" max="7163" width="7.85546875" style="48" bestFit="1" customWidth="1"/>
    <col min="7164" max="7164" width="8.7109375" style="48" bestFit="1" customWidth="1"/>
    <col min="7165" max="7397" width="9.140625" style="48"/>
    <col min="7398" max="7398" width="12.85546875" style="48" customWidth="1"/>
    <col min="7399" max="7399" width="9.140625" style="48"/>
    <col min="7400" max="7400" width="0.85546875" style="48" customWidth="1"/>
    <col min="7401" max="7401" width="9.140625" style="48"/>
    <col min="7402" max="7402" width="0.85546875" style="48" customWidth="1"/>
    <col min="7403" max="7403" width="9.140625" style="48"/>
    <col min="7404" max="7404" width="1" style="48" customWidth="1"/>
    <col min="7405" max="7405" width="9.140625" style="48"/>
    <col min="7406" max="7406" width="1" style="48" customWidth="1"/>
    <col min="7407" max="7407" width="8.7109375" style="48" bestFit="1" customWidth="1"/>
    <col min="7408" max="7408" width="10.28515625" style="48" bestFit="1" customWidth="1"/>
    <col min="7409" max="7410" width="10.42578125" style="48" bestFit="1" customWidth="1"/>
    <col min="7411" max="7411" width="14" style="48" bestFit="1" customWidth="1"/>
    <col min="7412" max="7412" width="12" style="48" bestFit="1" customWidth="1"/>
    <col min="7413" max="7413" width="10.28515625" style="48" bestFit="1" customWidth="1"/>
    <col min="7414" max="7414" width="8.7109375" style="48" bestFit="1" customWidth="1"/>
    <col min="7415" max="7415" width="0.85546875" style="48" customWidth="1"/>
    <col min="7416" max="7416" width="12.42578125" style="48" customWidth="1"/>
    <col min="7417" max="7417" width="10" style="48" customWidth="1"/>
    <col min="7418" max="7418" width="10.5703125" style="48" bestFit="1" customWidth="1"/>
    <col min="7419" max="7419" width="7.85546875" style="48" bestFit="1" customWidth="1"/>
    <col min="7420" max="7420" width="8.7109375" style="48" bestFit="1" customWidth="1"/>
    <col min="7421" max="7653" width="9.140625" style="48"/>
    <col min="7654" max="7654" width="12.85546875" style="48" customWidth="1"/>
    <col min="7655" max="7655" width="9.140625" style="48"/>
    <col min="7656" max="7656" width="0.85546875" style="48" customWidth="1"/>
    <col min="7657" max="7657" width="9.140625" style="48"/>
    <col min="7658" max="7658" width="0.85546875" style="48" customWidth="1"/>
    <col min="7659" max="7659" width="9.140625" style="48"/>
    <col min="7660" max="7660" width="1" style="48" customWidth="1"/>
    <col min="7661" max="7661" width="9.140625" style="48"/>
    <col min="7662" max="7662" width="1" style="48" customWidth="1"/>
    <col min="7663" max="7663" width="8.7109375" style="48" bestFit="1" customWidth="1"/>
    <col min="7664" max="7664" width="10.28515625" style="48" bestFit="1" customWidth="1"/>
    <col min="7665" max="7666" width="10.42578125" style="48" bestFit="1" customWidth="1"/>
    <col min="7667" max="7667" width="14" style="48" bestFit="1" customWidth="1"/>
    <col min="7668" max="7668" width="12" style="48" bestFit="1" customWidth="1"/>
    <col min="7669" max="7669" width="10.28515625" style="48" bestFit="1" customWidth="1"/>
    <col min="7670" max="7670" width="8.7109375" style="48" bestFit="1" customWidth="1"/>
    <col min="7671" max="7671" width="0.85546875" style="48" customWidth="1"/>
    <col min="7672" max="7672" width="12.42578125" style="48" customWidth="1"/>
    <col min="7673" max="7673" width="10" style="48" customWidth="1"/>
    <col min="7674" max="7674" width="10.5703125" style="48" bestFit="1" customWidth="1"/>
    <col min="7675" max="7675" width="7.85546875" style="48" bestFit="1" customWidth="1"/>
    <col min="7676" max="7676" width="8.7109375" style="48" bestFit="1" customWidth="1"/>
    <col min="7677" max="7909" width="9.140625" style="48"/>
    <col min="7910" max="7910" width="12.85546875" style="48" customWidth="1"/>
    <col min="7911" max="7911" width="9.140625" style="48"/>
    <col min="7912" max="7912" width="0.85546875" style="48" customWidth="1"/>
    <col min="7913" max="7913" width="9.140625" style="48"/>
    <col min="7914" max="7914" width="0.85546875" style="48" customWidth="1"/>
    <col min="7915" max="7915" width="9.140625" style="48"/>
    <col min="7916" max="7916" width="1" style="48" customWidth="1"/>
    <col min="7917" max="7917" width="9.140625" style="48"/>
    <col min="7918" max="7918" width="1" style="48" customWidth="1"/>
    <col min="7919" max="7919" width="8.7109375" style="48" bestFit="1" customWidth="1"/>
    <col min="7920" max="7920" width="10.28515625" style="48" bestFit="1" customWidth="1"/>
    <col min="7921" max="7922" width="10.42578125" style="48" bestFit="1" customWidth="1"/>
    <col min="7923" max="7923" width="14" style="48" bestFit="1" customWidth="1"/>
    <col min="7924" max="7924" width="12" style="48" bestFit="1" customWidth="1"/>
    <col min="7925" max="7925" width="10.28515625" style="48" bestFit="1" customWidth="1"/>
    <col min="7926" max="7926" width="8.7109375" style="48" bestFit="1" customWidth="1"/>
    <col min="7927" max="7927" width="0.85546875" style="48" customWidth="1"/>
    <col min="7928" max="7928" width="12.42578125" style="48" customWidth="1"/>
    <col min="7929" max="7929" width="10" style="48" customWidth="1"/>
    <col min="7930" max="7930" width="10.5703125" style="48" bestFit="1" customWidth="1"/>
    <col min="7931" max="7931" width="7.85546875" style="48" bestFit="1" customWidth="1"/>
    <col min="7932" max="7932" width="8.7109375" style="48" bestFit="1" customWidth="1"/>
    <col min="7933" max="8165" width="9.140625" style="48"/>
    <col min="8166" max="8166" width="12.85546875" style="48" customWidth="1"/>
    <col min="8167" max="8167" width="9.140625" style="48"/>
    <col min="8168" max="8168" width="0.85546875" style="48" customWidth="1"/>
    <col min="8169" max="8169" width="9.140625" style="48"/>
    <col min="8170" max="8170" width="0.85546875" style="48" customWidth="1"/>
    <col min="8171" max="8171" width="9.140625" style="48"/>
    <col min="8172" max="8172" width="1" style="48" customWidth="1"/>
    <col min="8173" max="8173" width="9.140625" style="48"/>
    <col min="8174" max="8174" width="1" style="48" customWidth="1"/>
    <col min="8175" max="8175" width="8.7109375" style="48" bestFit="1" customWidth="1"/>
    <col min="8176" max="8176" width="10.28515625" style="48" bestFit="1" customWidth="1"/>
    <col min="8177" max="8178" width="10.42578125" style="48" bestFit="1" customWidth="1"/>
    <col min="8179" max="8179" width="14" style="48" bestFit="1" customWidth="1"/>
    <col min="8180" max="8180" width="12" style="48" bestFit="1" customWidth="1"/>
    <col min="8181" max="8181" width="10.28515625" style="48" bestFit="1" customWidth="1"/>
    <col min="8182" max="8182" width="8.7109375" style="48" bestFit="1" customWidth="1"/>
    <col min="8183" max="8183" width="0.85546875" style="48" customWidth="1"/>
    <col min="8184" max="8184" width="12.42578125" style="48" customWidth="1"/>
    <col min="8185" max="8185" width="10" style="48" customWidth="1"/>
    <col min="8186" max="8186" width="10.5703125" style="48" bestFit="1" customWidth="1"/>
    <col min="8187" max="8187" width="7.85546875" style="48" bestFit="1" customWidth="1"/>
    <col min="8188" max="8188" width="8.7109375" style="48" bestFit="1" customWidth="1"/>
    <col min="8189" max="8421" width="9.140625" style="48"/>
    <col min="8422" max="8422" width="12.85546875" style="48" customWidth="1"/>
    <col min="8423" max="8423" width="9.140625" style="48"/>
    <col min="8424" max="8424" width="0.85546875" style="48" customWidth="1"/>
    <col min="8425" max="8425" width="9.140625" style="48"/>
    <col min="8426" max="8426" width="0.85546875" style="48" customWidth="1"/>
    <col min="8427" max="8427" width="9.140625" style="48"/>
    <col min="8428" max="8428" width="1" style="48" customWidth="1"/>
    <col min="8429" max="8429" width="9.140625" style="48"/>
    <col min="8430" max="8430" width="1" style="48" customWidth="1"/>
    <col min="8431" max="8431" width="8.7109375" style="48" bestFit="1" customWidth="1"/>
    <col min="8432" max="8432" width="10.28515625" style="48" bestFit="1" customWidth="1"/>
    <col min="8433" max="8434" width="10.42578125" style="48" bestFit="1" customWidth="1"/>
    <col min="8435" max="8435" width="14" style="48" bestFit="1" customWidth="1"/>
    <col min="8436" max="8436" width="12" style="48" bestFit="1" customWidth="1"/>
    <col min="8437" max="8437" width="10.28515625" style="48" bestFit="1" customWidth="1"/>
    <col min="8438" max="8438" width="8.7109375" style="48" bestFit="1" customWidth="1"/>
    <col min="8439" max="8439" width="0.85546875" style="48" customWidth="1"/>
    <col min="8440" max="8440" width="12.42578125" style="48" customWidth="1"/>
    <col min="8441" max="8441" width="10" style="48" customWidth="1"/>
    <col min="8442" max="8442" width="10.5703125" style="48" bestFit="1" customWidth="1"/>
    <col min="8443" max="8443" width="7.85546875" style="48" bestFit="1" customWidth="1"/>
    <col min="8444" max="8444" width="8.7109375" style="48" bestFit="1" customWidth="1"/>
    <col min="8445" max="8677" width="9.140625" style="48"/>
    <col min="8678" max="8678" width="12.85546875" style="48" customWidth="1"/>
    <col min="8679" max="8679" width="9.140625" style="48"/>
    <col min="8680" max="8680" width="0.85546875" style="48" customWidth="1"/>
    <col min="8681" max="8681" width="9.140625" style="48"/>
    <col min="8682" max="8682" width="0.85546875" style="48" customWidth="1"/>
    <col min="8683" max="8683" width="9.140625" style="48"/>
    <col min="8684" max="8684" width="1" style="48" customWidth="1"/>
    <col min="8685" max="8685" width="9.140625" style="48"/>
    <col min="8686" max="8686" width="1" style="48" customWidth="1"/>
    <col min="8687" max="8687" width="8.7109375" style="48" bestFit="1" customWidth="1"/>
    <col min="8688" max="8688" width="10.28515625" style="48" bestFit="1" customWidth="1"/>
    <col min="8689" max="8690" width="10.42578125" style="48" bestFit="1" customWidth="1"/>
    <col min="8691" max="8691" width="14" style="48" bestFit="1" customWidth="1"/>
    <col min="8692" max="8692" width="12" style="48" bestFit="1" customWidth="1"/>
    <col min="8693" max="8693" width="10.28515625" style="48" bestFit="1" customWidth="1"/>
    <col min="8694" max="8694" width="8.7109375" style="48" bestFit="1" customWidth="1"/>
    <col min="8695" max="8695" width="0.85546875" style="48" customWidth="1"/>
    <col min="8696" max="8696" width="12.42578125" style="48" customWidth="1"/>
    <col min="8697" max="8697" width="10" style="48" customWidth="1"/>
    <col min="8698" max="8698" width="10.5703125" style="48" bestFit="1" customWidth="1"/>
    <col min="8699" max="8699" width="7.85546875" style="48" bestFit="1" customWidth="1"/>
    <col min="8700" max="8700" width="8.7109375" style="48" bestFit="1" customWidth="1"/>
    <col min="8701" max="8933" width="9.140625" style="48"/>
    <col min="8934" max="8934" width="12.85546875" style="48" customWidth="1"/>
    <col min="8935" max="8935" width="9.140625" style="48"/>
    <col min="8936" max="8936" width="0.85546875" style="48" customWidth="1"/>
    <col min="8937" max="8937" width="9.140625" style="48"/>
    <col min="8938" max="8938" width="0.85546875" style="48" customWidth="1"/>
    <col min="8939" max="8939" width="9.140625" style="48"/>
    <col min="8940" max="8940" width="1" style="48" customWidth="1"/>
    <col min="8941" max="8941" width="9.140625" style="48"/>
    <col min="8942" max="8942" width="1" style="48" customWidth="1"/>
    <col min="8943" max="8943" width="8.7109375" style="48" bestFit="1" customWidth="1"/>
    <col min="8944" max="8944" width="10.28515625" style="48" bestFit="1" customWidth="1"/>
    <col min="8945" max="8946" width="10.42578125" style="48" bestFit="1" customWidth="1"/>
    <col min="8947" max="8947" width="14" style="48" bestFit="1" customWidth="1"/>
    <col min="8948" max="8948" width="12" style="48" bestFit="1" customWidth="1"/>
    <col min="8949" max="8949" width="10.28515625" style="48" bestFit="1" customWidth="1"/>
    <col min="8950" max="8950" width="8.7109375" style="48" bestFit="1" customWidth="1"/>
    <col min="8951" max="8951" width="0.85546875" style="48" customWidth="1"/>
    <col min="8952" max="8952" width="12.42578125" style="48" customWidth="1"/>
    <col min="8953" max="8953" width="10" style="48" customWidth="1"/>
    <col min="8954" max="8954" width="10.5703125" style="48" bestFit="1" customWidth="1"/>
    <col min="8955" max="8955" width="7.85546875" style="48" bestFit="1" customWidth="1"/>
    <col min="8956" max="8956" width="8.7109375" style="48" bestFit="1" customWidth="1"/>
    <col min="8957" max="9189" width="9.140625" style="48"/>
    <col min="9190" max="9190" width="12.85546875" style="48" customWidth="1"/>
    <col min="9191" max="9191" width="9.140625" style="48"/>
    <col min="9192" max="9192" width="0.85546875" style="48" customWidth="1"/>
    <col min="9193" max="9193" width="9.140625" style="48"/>
    <col min="9194" max="9194" width="0.85546875" style="48" customWidth="1"/>
    <col min="9195" max="9195" width="9.140625" style="48"/>
    <col min="9196" max="9196" width="1" style="48" customWidth="1"/>
    <col min="9197" max="9197" width="9.140625" style="48"/>
    <col min="9198" max="9198" width="1" style="48" customWidth="1"/>
    <col min="9199" max="9199" width="8.7109375" style="48" bestFit="1" customWidth="1"/>
    <col min="9200" max="9200" width="10.28515625" style="48" bestFit="1" customWidth="1"/>
    <col min="9201" max="9202" width="10.42578125" style="48" bestFit="1" customWidth="1"/>
    <col min="9203" max="9203" width="14" style="48" bestFit="1" customWidth="1"/>
    <col min="9204" max="9204" width="12" style="48" bestFit="1" customWidth="1"/>
    <col min="9205" max="9205" width="10.28515625" style="48" bestFit="1" customWidth="1"/>
    <col min="9206" max="9206" width="8.7109375" style="48" bestFit="1" customWidth="1"/>
    <col min="9207" max="9207" width="0.85546875" style="48" customWidth="1"/>
    <col min="9208" max="9208" width="12.42578125" style="48" customWidth="1"/>
    <col min="9209" max="9209" width="10" style="48" customWidth="1"/>
    <col min="9210" max="9210" width="10.5703125" style="48" bestFit="1" customWidth="1"/>
    <col min="9211" max="9211" width="7.85546875" style="48" bestFit="1" customWidth="1"/>
    <col min="9212" max="9212" width="8.7109375" style="48" bestFit="1" customWidth="1"/>
    <col min="9213" max="9445" width="9.140625" style="48"/>
    <col min="9446" max="9446" width="12.85546875" style="48" customWidth="1"/>
    <col min="9447" max="9447" width="9.140625" style="48"/>
    <col min="9448" max="9448" width="0.85546875" style="48" customWidth="1"/>
    <col min="9449" max="9449" width="9.140625" style="48"/>
    <col min="9450" max="9450" width="0.85546875" style="48" customWidth="1"/>
    <col min="9451" max="9451" width="9.140625" style="48"/>
    <col min="9452" max="9452" width="1" style="48" customWidth="1"/>
    <col min="9453" max="9453" width="9.140625" style="48"/>
    <col min="9454" max="9454" width="1" style="48" customWidth="1"/>
    <col min="9455" max="9455" width="8.7109375" style="48" bestFit="1" customWidth="1"/>
    <col min="9456" max="9456" width="10.28515625" style="48" bestFit="1" customWidth="1"/>
    <col min="9457" max="9458" width="10.42578125" style="48" bestFit="1" customWidth="1"/>
    <col min="9459" max="9459" width="14" style="48" bestFit="1" customWidth="1"/>
    <col min="9460" max="9460" width="12" style="48" bestFit="1" customWidth="1"/>
    <col min="9461" max="9461" width="10.28515625" style="48" bestFit="1" customWidth="1"/>
    <col min="9462" max="9462" width="8.7109375" style="48" bestFit="1" customWidth="1"/>
    <col min="9463" max="9463" width="0.85546875" style="48" customWidth="1"/>
    <col min="9464" max="9464" width="12.42578125" style="48" customWidth="1"/>
    <col min="9465" max="9465" width="10" style="48" customWidth="1"/>
    <col min="9466" max="9466" width="10.5703125" style="48" bestFit="1" customWidth="1"/>
    <col min="9467" max="9467" width="7.85546875" style="48" bestFit="1" customWidth="1"/>
    <col min="9468" max="9468" width="8.7109375" style="48" bestFit="1" customWidth="1"/>
    <col min="9469" max="9701" width="9.140625" style="48"/>
    <col min="9702" max="9702" width="12.85546875" style="48" customWidth="1"/>
    <col min="9703" max="9703" width="9.140625" style="48"/>
    <col min="9704" max="9704" width="0.85546875" style="48" customWidth="1"/>
    <col min="9705" max="9705" width="9.140625" style="48"/>
    <col min="9706" max="9706" width="0.85546875" style="48" customWidth="1"/>
    <col min="9707" max="9707" width="9.140625" style="48"/>
    <col min="9708" max="9708" width="1" style="48" customWidth="1"/>
    <col min="9709" max="9709" width="9.140625" style="48"/>
    <col min="9710" max="9710" width="1" style="48" customWidth="1"/>
    <col min="9711" max="9711" width="8.7109375" style="48" bestFit="1" customWidth="1"/>
    <col min="9712" max="9712" width="10.28515625" style="48" bestFit="1" customWidth="1"/>
    <col min="9713" max="9714" width="10.42578125" style="48" bestFit="1" customWidth="1"/>
    <col min="9715" max="9715" width="14" style="48" bestFit="1" customWidth="1"/>
    <col min="9716" max="9716" width="12" style="48" bestFit="1" customWidth="1"/>
    <col min="9717" max="9717" width="10.28515625" style="48" bestFit="1" customWidth="1"/>
    <col min="9718" max="9718" width="8.7109375" style="48" bestFit="1" customWidth="1"/>
    <col min="9719" max="9719" width="0.85546875" style="48" customWidth="1"/>
    <col min="9720" max="9720" width="12.42578125" style="48" customWidth="1"/>
    <col min="9721" max="9721" width="10" style="48" customWidth="1"/>
    <col min="9722" max="9722" width="10.5703125" style="48" bestFit="1" customWidth="1"/>
    <col min="9723" max="9723" width="7.85546875" style="48" bestFit="1" customWidth="1"/>
    <col min="9724" max="9724" width="8.7109375" style="48" bestFit="1" customWidth="1"/>
    <col min="9725" max="9957" width="9.140625" style="48"/>
    <col min="9958" max="9958" width="12.85546875" style="48" customWidth="1"/>
    <col min="9959" max="9959" width="9.140625" style="48"/>
    <col min="9960" max="9960" width="0.85546875" style="48" customWidth="1"/>
    <col min="9961" max="9961" width="9.140625" style="48"/>
    <col min="9962" max="9962" width="0.85546875" style="48" customWidth="1"/>
    <col min="9963" max="9963" width="9.140625" style="48"/>
    <col min="9964" max="9964" width="1" style="48" customWidth="1"/>
    <col min="9965" max="9965" width="9.140625" style="48"/>
    <col min="9966" max="9966" width="1" style="48" customWidth="1"/>
    <col min="9967" max="9967" width="8.7109375" style="48" bestFit="1" customWidth="1"/>
    <col min="9968" max="9968" width="10.28515625" style="48" bestFit="1" customWidth="1"/>
    <col min="9969" max="9970" width="10.42578125" style="48" bestFit="1" customWidth="1"/>
    <col min="9971" max="9971" width="14" style="48" bestFit="1" customWidth="1"/>
    <col min="9972" max="9972" width="12" style="48" bestFit="1" customWidth="1"/>
    <col min="9973" max="9973" width="10.28515625" style="48" bestFit="1" customWidth="1"/>
    <col min="9974" max="9974" width="8.7109375" style="48" bestFit="1" customWidth="1"/>
    <col min="9975" max="9975" width="0.85546875" style="48" customWidth="1"/>
    <col min="9976" max="9976" width="12.42578125" style="48" customWidth="1"/>
    <col min="9977" max="9977" width="10" style="48" customWidth="1"/>
    <col min="9978" max="9978" width="10.5703125" style="48" bestFit="1" customWidth="1"/>
    <col min="9979" max="9979" width="7.85546875" style="48" bestFit="1" customWidth="1"/>
    <col min="9980" max="9980" width="8.7109375" style="48" bestFit="1" customWidth="1"/>
    <col min="9981" max="10213" width="9.140625" style="48"/>
    <col min="10214" max="10214" width="12.85546875" style="48" customWidth="1"/>
    <col min="10215" max="10215" width="9.140625" style="48"/>
    <col min="10216" max="10216" width="0.85546875" style="48" customWidth="1"/>
    <col min="10217" max="10217" width="9.140625" style="48"/>
    <col min="10218" max="10218" width="0.85546875" style="48" customWidth="1"/>
    <col min="10219" max="10219" width="9.140625" style="48"/>
    <col min="10220" max="10220" width="1" style="48" customWidth="1"/>
    <col min="10221" max="10221" width="9.140625" style="48"/>
    <col min="10222" max="10222" width="1" style="48" customWidth="1"/>
    <col min="10223" max="10223" width="8.7109375" style="48" bestFit="1" customWidth="1"/>
    <col min="10224" max="10224" width="10.28515625" style="48" bestFit="1" customWidth="1"/>
    <col min="10225" max="10226" width="10.42578125" style="48" bestFit="1" customWidth="1"/>
    <col min="10227" max="10227" width="14" style="48" bestFit="1" customWidth="1"/>
    <col min="10228" max="10228" width="12" style="48" bestFit="1" customWidth="1"/>
    <col min="10229" max="10229" width="10.28515625" style="48" bestFit="1" customWidth="1"/>
    <col min="10230" max="10230" width="8.7109375" style="48" bestFit="1" customWidth="1"/>
    <col min="10231" max="10231" width="0.85546875" style="48" customWidth="1"/>
    <col min="10232" max="10232" width="12.42578125" style="48" customWidth="1"/>
    <col min="10233" max="10233" width="10" style="48" customWidth="1"/>
    <col min="10234" max="10234" width="10.5703125" style="48" bestFit="1" customWidth="1"/>
    <col min="10235" max="10235" width="7.85546875" style="48" bestFit="1" customWidth="1"/>
    <col min="10236" max="10236" width="8.7109375" style="48" bestFit="1" customWidth="1"/>
    <col min="10237" max="10469" width="9.140625" style="48"/>
    <col min="10470" max="10470" width="12.85546875" style="48" customWidth="1"/>
    <col min="10471" max="10471" width="9.140625" style="48"/>
    <col min="10472" max="10472" width="0.85546875" style="48" customWidth="1"/>
    <col min="10473" max="10473" width="9.140625" style="48"/>
    <col min="10474" max="10474" width="0.85546875" style="48" customWidth="1"/>
    <col min="10475" max="10475" width="9.140625" style="48"/>
    <col min="10476" max="10476" width="1" style="48" customWidth="1"/>
    <col min="10477" max="10477" width="9.140625" style="48"/>
    <col min="10478" max="10478" width="1" style="48" customWidth="1"/>
    <col min="10479" max="10479" width="8.7109375" style="48" bestFit="1" customWidth="1"/>
    <col min="10480" max="10480" width="10.28515625" style="48" bestFit="1" customWidth="1"/>
    <col min="10481" max="10482" width="10.42578125" style="48" bestFit="1" customWidth="1"/>
    <col min="10483" max="10483" width="14" style="48" bestFit="1" customWidth="1"/>
    <col min="10484" max="10484" width="12" style="48" bestFit="1" customWidth="1"/>
    <col min="10485" max="10485" width="10.28515625" style="48" bestFit="1" customWidth="1"/>
    <col min="10486" max="10486" width="8.7109375" style="48" bestFit="1" customWidth="1"/>
    <col min="10487" max="10487" width="0.85546875" style="48" customWidth="1"/>
    <col min="10488" max="10488" width="12.42578125" style="48" customWidth="1"/>
    <col min="10489" max="10489" width="10" style="48" customWidth="1"/>
    <col min="10490" max="10490" width="10.5703125" style="48" bestFit="1" customWidth="1"/>
    <col min="10491" max="10491" width="7.85546875" style="48" bestFit="1" customWidth="1"/>
    <col min="10492" max="10492" width="8.7109375" style="48" bestFit="1" customWidth="1"/>
    <col min="10493" max="10725" width="9.140625" style="48"/>
    <col min="10726" max="10726" width="12.85546875" style="48" customWidth="1"/>
    <col min="10727" max="10727" width="9.140625" style="48"/>
    <col min="10728" max="10728" width="0.85546875" style="48" customWidth="1"/>
    <col min="10729" max="10729" width="9.140625" style="48"/>
    <col min="10730" max="10730" width="0.85546875" style="48" customWidth="1"/>
    <col min="10731" max="10731" width="9.140625" style="48"/>
    <col min="10732" max="10732" width="1" style="48" customWidth="1"/>
    <col min="10733" max="10733" width="9.140625" style="48"/>
    <col min="10734" max="10734" width="1" style="48" customWidth="1"/>
    <col min="10735" max="10735" width="8.7109375" style="48" bestFit="1" customWidth="1"/>
    <col min="10736" max="10736" width="10.28515625" style="48" bestFit="1" customWidth="1"/>
    <col min="10737" max="10738" width="10.42578125" style="48" bestFit="1" customWidth="1"/>
    <col min="10739" max="10739" width="14" style="48" bestFit="1" customWidth="1"/>
    <col min="10740" max="10740" width="12" style="48" bestFit="1" customWidth="1"/>
    <col min="10741" max="10741" width="10.28515625" style="48" bestFit="1" customWidth="1"/>
    <col min="10742" max="10742" width="8.7109375" style="48" bestFit="1" customWidth="1"/>
    <col min="10743" max="10743" width="0.85546875" style="48" customWidth="1"/>
    <col min="10744" max="10744" width="12.42578125" style="48" customWidth="1"/>
    <col min="10745" max="10745" width="10" style="48" customWidth="1"/>
    <col min="10746" max="10746" width="10.5703125" style="48" bestFit="1" customWidth="1"/>
    <col min="10747" max="10747" width="7.85546875" style="48" bestFit="1" customWidth="1"/>
    <col min="10748" max="10748" width="8.7109375" style="48" bestFit="1" customWidth="1"/>
    <col min="10749" max="10981" width="9.140625" style="48"/>
    <col min="10982" max="10982" width="12.85546875" style="48" customWidth="1"/>
    <col min="10983" max="10983" width="9.140625" style="48"/>
    <col min="10984" max="10984" width="0.85546875" style="48" customWidth="1"/>
    <col min="10985" max="10985" width="9.140625" style="48"/>
    <col min="10986" max="10986" width="0.85546875" style="48" customWidth="1"/>
    <col min="10987" max="10987" width="9.140625" style="48"/>
    <col min="10988" max="10988" width="1" style="48" customWidth="1"/>
    <col min="10989" max="10989" width="9.140625" style="48"/>
    <col min="10990" max="10990" width="1" style="48" customWidth="1"/>
    <col min="10991" max="10991" width="8.7109375" style="48" bestFit="1" customWidth="1"/>
    <col min="10992" max="10992" width="10.28515625" style="48" bestFit="1" customWidth="1"/>
    <col min="10993" max="10994" width="10.42578125" style="48" bestFit="1" customWidth="1"/>
    <col min="10995" max="10995" width="14" style="48" bestFit="1" customWidth="1"/>
    <col min="10996" max="10996" width="12" style="48" bestFit="1" customWidth="1"/>
    <col min="10997" max="10997" width="10.28515625" style="48" bestFit="1" customWidth="1"/>
    <col min="10998" max="10998" width="8.7109375" style="48" bestFit="1" customWidth="1"/>
    <col min="10999" max="10999" width="0.85546875" style="48" customWidth="1"/>
    <col min="11000" max="11000" width="12.42578125" style="48" customWidth="1"/>
    <col min="11001" max="11001" width="10" style="48" customWidth="1"/>
    <col min="11002" max="11002" width="10.5703125" style="48" bestFit="1" customWidth="1"/>
    <col min="11003" max="11003" width="7.85546875" style="48" bestFit="1" customWidth="1"/>
    <col min="11004" max="11004" width="8.7109375" style="48" bestFit="1" customWidth="1"/>
    <col min="11005" max="11237" width="9.140625" style="48"/>
    <col min="11238" max="11238" width="12.85546875" style="48" customWidth="1"/>
    <col min="11239" max="11239" width="9.140625" style="48"/>
    <col min="11240" max="11240" width="0.85546875" style="48" customWidth="1"/>
    <col min="11241" max="11241" width="9.140625" style="48"/>
    <col min="11242" max="11242" width="0.85546875" style="48" customWidth="1"/>
    <col min="11243" max="11243" width="9.140625" style="48"/>
    <col min="11244" max="11244" width="1" style="48" customWidth="1"/>
    <col min="11245" max="11245" width="9.140625" style="48"/>
    <col min="11246" max="11246" width="1" style="48" customWidth="1"/>
    <col min="11247" max="11247" width="8.7109375" style="48" bestFit="1" customWidth="1"/>
    <col min="11248" max="11248" width="10.28515625" style="48" bestFit="1" customWidth="1"/>
    <col min="11249" max="11250" width="10.42578125" style="48" bestFit="1" customWidth="1"/>
    <col min="11251" max="11251" width="14" style="48" bestFit="1" customWidth="1"/>
    <col min="11252" max="11252" width="12" style="48" bestFit="1" customWidth="1"/>
    <col min="11253" max="11253" width="10.28515625" style="48" bestFit="1" customWidth="1"/>
    <col min="11254" max="11254" width="8.7109375" style="48" bestFit="1" customWidth="1"/>
    <col min="11255" max="11255" width="0.85546875" style="48" customWidth="1"/>
    <col min="11256" max="11256" width="12.42578125" style="48" customWidth="1"/>
    <col min="11257" max="11257" width="10" style="48" customWidth="1"/>
    <col min="11258" max="11258" width="10.5703125" style="48" bestFit="1" customWidth="1"/>
    <col min="11259" max="11259" width="7.85546875" style="48" bestFit="1" customWidth="1"/>
    <col min="11260" max="11260" width="8.7109375" style="48" bestFit="1" customWidth="1"/>
    <col min="11261" max="11493" width="9.140625" style="48"/>
    <col min="11494" max="11494" width="12.85546875" style="48" customWidth="1"/>
    <col min="11495" max="11495" width="9.140625" style="48"/>
    <col min="11496" max="11496" width="0.85546875" style="48" customWidth="1"/>
    <col min="11497" max="11497" width="9.140625" style="48"/>
    <col min="11498" max="11498" width="0.85546875" style="48" customWidth="1"/>
    <col min="11499" max="11499" width="9.140625" style="48"/>
    <col min="11500" max="11500" width="1" style="48" customWidth="1"/>
    <col min="11501" max="11501" width="9.140625" style="48"/>
    <col min="11502" max="11502" width="1" style="48" customWidth="1"/>
    <col min="11503" max="11503" width="8.7109375" style="48" bestFit="1" customWidth="1"/>
    <col min="11504" max="11504" width="10.28515625" style="48" bestFit="1" customWidth="1"/>
    <col min="11505" max="11506" width="10.42578125" style="48" bestFit="1" customWidth="1"/>
    <col min="11507" max="11507" width="14" style="48" bestFit="1" customWidth="1"/>
    <col min="11508" max="11508" width="12" style="48" bestFit="1" customWidth="1"/>
    <col min="11509" max="11509" width="10.28515625" style="48" bestFit="1" customWidth="1"/>
    <col min="11510" max="11510" width="8.7109375" style="48" bestFit="1" customWidth="1"/>
    <col min="11511" max="11511" width="0.85546875" style="48" customWidth="1"/>
    <col min="11512" max="11512" width="12.42578125" style="48" customWidth="1"/>
    <col min="11513" max="11513" width="10" style="48" customWidth="1"/>
    <col min="11514" max="11514" width="10.5703125" style="48" bestFit="1" customWidth="1"/>
    <col min="11515" max="11515" width="7.85546875" style="48" bestFit="1" customWidth="1"/>
    <col min="11516" max="11516" width="8.7109375" style="48" bestFit="1" customWidth="1"/>
    <col min="11517" max="11749" width="9.140625" style="48"/>
    <col min="11750" max="11750" width="12.85546875" style="48" customWidth="1"/>
    <col min="11751" max="11751" width="9.140625" style="48"/>
    <col min="11752" max="11752" width="0.85546875" style="48" customWidth="1"/>
    <col min="11753" max="11753" width="9.140625" style="48"/>
    <col min="11754" max="11754" width="0.85546875" style="48" customWidth="1"/>
    <col min="11755" max="11755" width="9.140625" style="48"/>
    <col min="11756" max="11756" width="1" style="48" customWidth="1"/>
    <col min="11757" max="11757" width="9.140625" style="48"/>
    <col min="11758" max="11758" width="1" style="48" customWidth="1"/>
    <col min="11759" max="11759" width="8.7109375" style="48" bestFit="1" customWidth="1"/>
    <col min="11760" max="11760" width="10.28515625" style="48" bestFit="1" customWidth="1"/>
    <col min="11761" max="11762" width="10.42578125" style="48" bestFit="1" customWidth="1"/>
    <col min="11763" max="11763" width="14" style="48" bestFit="1" customWidth="1"/>
    <col min="11764" max="11764" width="12" style="48" bestFit="1" customWidth="1"/>
    <col min="11765" max="11765" width="10.28515625" style="48" bestFit="1" customWidth="1"/>
    <col min="11766" max="11766" width="8.7109375" style="48" bestFit="1" customWidth="1"/>
    <col min="11767" max="11767" width="0.85546875" style="48" customWidth="1"/>
    <col min="11768" max="11768" width="12.42578125" style="48" customWidth="1"/>
    <col min="11769" max="11769" width="10" style="48" customWidth="1"/>
    <col min="11770" max="11770" width="10.5703125" style="48" bestFit="1" customWidth="1"/>
    <col min="11771" max="11771" width="7.85546875" style="48" bestFit="1" customWidth="1"/>
    <col min="11772" max="11772" width="8.7109375" style="48" bestFit="1" customWidth="1"/>
    <col min="11773" max="12005" width="9.140625" style="48"/>
    <col min="12006" max="12006" width="12.85546875" style="48" customWidth="1"/>
    <col min="12007" max="12007" width="9.140625" style="48"/>
    <col min="12008" max="12008" width="0.85546875" style="48" customWidth="1"/>
    <col min="12009" max="12009" width="9.140625" style="48"/>
    <col min="12010" max="12010" width="0.85546875" style="48" customWidth="1"/>
    <col min="12011" max="12011" width="9.140625" style="48"/>
    <col min="12012" max="12012" width="1" style="48" customWidth="1"/>
    <col min="12013" max="12013" width="9.140625" style="48"/>
    <col min="12014" max="12014" width="1" style="48" customWidth="1"/>
    <col min="12015" max="12015" width="8.7109375" style="48" bestFit="1" customWidth="1"/>
    <col min="12016" max="12016" width="10.28515625" style="48" bestFit="1" customWidth="1"/>
    <col min="12017" max="12018" width="10.42578125" style="48" bestFit="1" customWidth="1"/>
    <col min="12019" max="12019" width="14" style="48" bestFit="1" customWidth="1"/>
    <col min="12020" max="12020" width="12" style="48" bestFit="1" customWidth="1"/>
    <col min="12021" max="12021" width="10.28515625" style="48" bestFit="1" customWidth="1"/>
    <col min="12022" max="12022" width="8.7109375" style="48" bestFit="1" customWidth="1"/>
    <col min="12023" max="12023" width="0.85546875" style="48" customWidth="1"/>
    <col min="12024" max="12024" width="12.42578125" style="48" customWidth="1"/>
    <col min="12025" max="12025" width="10" style="48" customWidth="1"/>
    <col min="12026" max="12026" width="10.5703125" style="48" bestFit="1" customWidth="1"/>
    <col min="12027" max="12027" width="7.85546875" style="48" bestFit="1" customWidth="1"/>
    <col min="12028" max="12028" width="8.7109375" style="48" bestFit="1" customWidth="1"/>
    <col min="12029" max="12261" width="9.140625" style="48"/>
    <col min="12262" max="12262" width="12.85546875" style="48" customWidth="1"/>
    <col min="12263" max="12263" width="9.140625" style="48"/>
    <col min="12264" max="12264" width="0.85546875" style="48" customWidth="1"/>
    <col min="12265" max="12265" width="9.140625" style="48"/>
    <col min="12266" max="12266" width="0.85546875" style="48" customWidth="1"/>
    <col min="12267" max="12267" width="9.140625" style="48"/>
    <col min="12268" max="12268" width="1" style="48" customWidth="1"/>
    <col min="12269" max="12269" width="9.140625" style="48"/>
    <col min="12270" max="12270" width="1" style="48" customWidth="1"/>
    <col min="12271" max="12271" width="8.7109375" style="48" bestFit="1" customWidth="1"/>
    <col min="12272" max="12272" width="10.28515625" style="48" bestFit="1" customWidth="1"/>
    <col min="12273" max="12274" width="10.42578125" style="48" bestFit="1" customWidth="1"/>
    <col min="12275" max="12275" width="14" style="48" bestFit="1" customWidth="1"/>
    <col min="12276" max="12276" width="12" style="48" bestFit="1" customWidth="1"/>
    <col min="12277" max="12277" width="10.28515625" style="48" bestFit="1" customWidth="1"/>
    <col min="12278" max="12278" width="8.7109375" style="48" bestFit="1" customWidth="1"/>
    <col min="12279" max="12279" width="0.85546875" style="48" customWidth="1"/>
    <col min="12280" max="12280" width="12.42578125" style="48" customWidth="1"/>
    <col min="12281" max="12281" width="10" style="48" customWidth="1"/>
    <col min="12282" max="12282" width="10.5703125" style="48" bestFit="1" customWidth="1"/>
    <col min="12283" max="12283" width="7.85546875" style="48" bestFit="1" customWidth="1"/>
    <col min="12284" max="12284" width="8.7109375" style="48" bestFit="1" customWidth="1"/>
    <col min="12285" max="12517" width="9.140625" style="48"/>
    <col min="12518" max="12518" width="12.85546875" style="48" customWidth="1"/>
    <col min="12519" max="12519" width="9.140625" style="48"/>
    <col min="12520" max="12520" width="0.85546875" style="48" customWidth="1"/>
    <col min="12521" max="12521" width="9.140625" style="48"/>
    <col min="12522" max="12522" width="0.85546875" style="48" customWidth="1"/>
    <col min="12523" max="12523" width="9.140625" style="48"/>
    <col min="12524" max="12524" width="1" style="48" customWidth="1"/>
    <col min="12525" max="12525" width="9.140625" style="48"/>
    <col min="12526" max="12526" width="1" style="48" customWidth="1"/>
    <col min="12527" max="12527" width="8.7109375" style="48" bestFit="1" customWidth="1"/>
    <col min="12528" max="12528" width="10.28515625" style="48" bestFit="1" customWidth="1"/>
    <col min="12529" max="12530" width="10.42578125" style="48" bestFit="1" customWidth="1"/>
    <col min="12531" max="12531" width="14" style="48" bestFit="1" customWidth="1"/>
    <col min="12532" max="12532" width="12" style="48" bestFit="1" customWidth="1"/>
    <col min="12533" max="12533" width="10.28515625" style="48" bestFit="1" customWidth="1"/>
    <col min="12534" max="12534" width="8.7109375" style="48" bestFit="1" customWidth="1"/>
    <col min="12535" max="12535" width="0.85546875" style="48" customWidth="1"/>
    <col min="12536" max="12536" width="12.42578125" style="48" customWidth="1"/>
    <col min="12537" max="12537" width="10" style="48" customWidth="1"/>
    <col min="12538" max="12538" width="10.5703125" style="48" bestFit="1" customWidth="1"/>
    <col min="12539" max="12539" width="7.85546875" style="48" bestFit="1" customWidth="1"/>
    <col min="12540" max="12540" width="8.7109375" style="48" bestFit="1" customWidth="1"/>
    <col min="12541" max="12773" width="9.140625" style="48"/>
    <col min="12774" max="12774" width="12.85546875" style="48" customWidth="1"/>
    <col min="12775" max="12775" width="9.140625" style="48"/>
    <col min="12776" max="12776" width="0.85546875" style="48" customWidth="1"/>
    <col min="12777" max="12777" width="9.140625" style="48"/>
    <col min="12778" max="12778" width="0.85546875" style="48" customWidth="1"/>
    <col min="12779" max="12779" width="9.140625" style="48"/>
    <col min="12780" max="12780" width="1" style="48" customWidth="1"/>
    <col min="12781" max="12781" width="9.140625" style="48"/>
    <col min="12782" max="12782" width="1" style="48" customWidth="1"/>
    <col min="12783" max="12783" width="8.7109375" style="48" bestFit="1" customWidth="1"/>
    <col min="12784" max="12784" width="10.28515625" style="48" bestFit="1" customWidth="1"/>
    <col min="12785" max="12786" width="10.42578125" style="48" bestFit="1" customWidth="1"/>
    <col min="12787" max="12787" width="14" style="48" bestFit="1" customWidth="1"/>
    <col min="12788" max="12788" width="12" style="48" bestFit="1" customWidth="1"/>
    <col min="12789" max="12789" width="10.28515625" style="48" bestFit="1" customWidth="1"/>
    <col min="12790" max="12790" width="8.7109375" style="48" bestFit="1" customWidth="1"/>
    <col min="12791" max="12791" width="0.85546875" style="48" customWidth="1"/>
    <col min="12792" max="12792" width="12.42578125" style="48" customWidth="1"/>
    <col min="12793" max="12793" width="10" style="48" customWidth="1"/>
    <col min="12794" max="12794" width="10.5703125" style="48" bestFit="1" customWidth="1"/>
    <col min="12795" max="12795" width="7.85546875" style="48" bestFit="1" customWidth="1"/>
    <col min="12796" max="12796" width="8.7109375" style="48" bestFit="1" customWidth="1"/>
    <col min="12797" max="13029" width="9.140625" style="48"/>
    <col min="13030" max="13030" width="12.85546875" style="48" customWidth="1"/>
    <col min="13031" max="13031" width="9.140625" style="48"/>
    <col min="13032" max="13032" width="0.85546875" style="48" customWidth="1"/>
    <col min="13033" max="13033" width="9.140625" style="48"/>
    <col min="13034" max="13034" width="0.85546875" style="48" customWidth="1"/>
    <col min="13035" max="13035" width="9.140625" style="48"/>
    <col min="13036" max="13036" width="1" style="48" customWidth="1"/>
    <col min="13037" max="13037" width="9.140625" style="48"/>
    <col min="13038" max="13038" width="1" style="48" customWidth="1"/>
    <col min="13039" max="13039" width="8.7109375" style="48" bestFit="1" customWidth="1"/>
    <col min="13040" max="13040" width="10.28515625" style="48" bestFit="1" customWidth="1"/>
    <col min="13041" max="13042" width="10.42578125" style="48" bestFit="1" customWidth="1"/>
    <col min="13043" max="13043" width="14" style="48" bestFit="1" customWidth="1"/>
    <col min="13044" max="13044" width="12" style="48" bestFit="1" customWidth="1"/>
    <col min="13045" max="13045" width="10.28515625" style="48" bestFit="1" customWidth="1"/>
    <col min="13046" max="13046" width="8.7109375" style="48" bestFit="1" customWidth="1"/>
    <col min="13047" max="13047" width="0.85546875" style="48" customWidth="1"/>
    <col min="13048" max="13048" width="12.42578125" style="48" customWidth="1"/>
    <col min="13049" max="13049" width="10" style="48" customWidth="1"/>
    <col min="13050" max="13050" width="10.5703125" style="48" bestFit="1" customWidth="1"/>
    <col min="13051" max="13051" width="7.85546875" style="48" bestFit="1" customWidth="1"/>
    <col min="13052" max="13052" width="8.7109375" style="48" bestFit="1" customWidth="1"/>
    <col min="13053" max="13285" width="9.140625" style="48"/>
    <col min="13286" max="13286" width="12.85546875" style="48" customWidth="1"/>
    <col min="13287" max="13287" width="9.140625" style="48"/>
    <col min="13288" max="13288" width="0.85546875" style="48" customWidth="1"/>
    <col min="13289" max="13289" width="9.140625" style="48"/>
    <col min="13290" max="13290" width="0.85546875" style="48" customWidth="1"/>
    <col min="13291" max="13291" width="9.140625" style="48"/>
    <col min="13292" max="13292" width="1" style="48" customWidth="1"/>
    <col min="13293" max="13293" width="9.140625" style="48"/>
    <col min="13294" max="13294" width="1" style="48" customWidth="1"/>
    <col min="13295" max="13295" width="8.7109375" style="48" bestFit="1" customWidth="1"/>
    <col min="13296" max="13296" width="10.28515625" style="48" bestFit="1" customWidth="1"/>
    <col min="13297" max="13298" width="10.42578125" style="48" bestFit="1" customWidth="1"/>
    <col min="13299" max="13299" width="14" style="48" bestFit="1" customWidth="1"/>
    <col min="13300" max="13300" width="12" style="48" bestFit="1" customWidth="1"/>
    <col min="13301" max="13301" width="10.28515625" style="48" bestFit="1" customWidth="1"/>
    <col min="13302" max="13302" width="8.7109375" style="48" bestFit="1" customWidth="1"/>
    <col min="13303" max="13303" width="0.85546875" style="48" customWidth="1"/>
    <col min="13304" max="13304" width="12.42578125" style="48" customWidth="1"/>
    <col min="13305" max="13305" width="10" style="48" customWidth="1"/>
    <col min="13306" max="13306" width="10.5703125" style="48" bestFit="1" customWidth="1"/>
    <col min="13307" max="13307" width="7.85546875" style="48" bestFit="1" customWidth="1"/>
    <col min="13308" max="13308" width="8.7109375" style="48" bestFit="1" customWidth="1"/>
    <col min="13309" max="13541" width="9.140625" style="48"/>
    <col min="13542" max="13542" width="12.85546875" style="48" customWidth="1"/>
    <col min="13543" max="13543" width="9.140625" style="48"/>
    <col min="13544" max="13544" width="0.85546875" style="48" customWidth="1"/>
    <col min="13545" max="13545" width="9.140625" style="48"/>
    <col min="13546" max="13546" width="0.85546875" style="48" customWidth="1"/>
    <col min="13547" max="13547" width="9.140625" style="48"/>
    <col min="13548" max="13548" width="1" style="48" customWidth="1"/>
    <col min="13549" max="13549" width="9.140625" style="48"/>
    <col min="13550" max="13550" width="1" style="48" customWidth="1"/>
    <col min="13551" max="13551" width="8.7109375" style="48" bestFit="1" customWidth="1"/>
    <col min="13552" max="13552" width="10.28515625" style="48" bestFit="1" customWidth="1"/>
    <col min="13553" max="13554" width="10.42578125" style="48" bestFit="1" customWidth="1"/>
    <col min="13555" max="13555" width="14" style="48" bestFit="1" customWidth="1"/>
    <col min="13556" max="13556" width="12" style="48" bestFit="1" customWidth="1"/>
    <col min="13557" max="13557" width="10.28515625" style="48" bestFit="1" customWidth="1"/>
    <col min="13558" max="13558" width="8.7109375" style="48" bestFit="1" customWidth="1"/>
    <col min="13559" max="13559" width="0.85546875" style="48" customWidth="1"/>
    <col min="13560" max="13560" width="12.42578125" style="48" customWidth="1"/>
    <col min="13561" max="13561" width="10" style="48" customWidth="1"/>
    <col min="13562" max="13562" width="10.5703125" style="48" bestFit="1" customWidth="1"/>
    <col min="13563" max="13563" width="7.85546875" style="48" bestFit="1" customWidth="1"/>
    <col min="13564" max="13564" width="8.7109375" style="48" bestFit="1" customWidth="1"/>
    <col min="13565" max="13797" width="9.140625" style="48"/>
    <col min="13798" max="13798" width="12.85546875" style="48" customWidth="1"/>
    <col min="13799" max="13799" width="9.140625" style="48"/>
    <col min="13800" max="13800" width="0.85546875" style="48" customWidth="1"/>
    <col min="13801" max="13801" width="9.140625" style="48"/>
    <col min="13802" max="13802" width="0.85546875" style="48" customWidth="1"/>
    <col min="13803" max="13803" width="9.140625" style="48"/>
    <col min="13804" max="13804" width="1" style="48" customWidth="1"/>
    <col min="13805" max="13805" width="9.140625" style="48"/>
    <col min="13806" max="13806" width="1" style="48" customWidth="1"/>
    <col min="13807" max="13807" width="8.7109375" style="48" bestFit="1" customWidth="1"/>
    <col min="13808" max="13808" width="10.28515625" style="48" bestFit="1" customWidth="1"/>
    <col min="13809" max="13810" width="10.42578125" style="48" bestFit="1" customWidth="1"/>
    <col min="13811" max="13811" width="14" style="48" bestFit="1" customWidth="1"/>
    <col min="13812" max="13812" width="12" style="48" bestFit="1" customWidth="1"/>
    <col min="13813" max="13813" width="10.28515625" style="48" bestFit="1" customWidth="1"/>
    <col min="13814" max="13814" width="8.7109375" style="48" bestFit="1" customWidth="1"/>
    <col min="13815" max="13815" width="0.85546875" style="48" customWidth="1"/>
    <col min="13816" max="13816" width="12.42578125" style="48" customWidth="1"/>
    <col min="13817" max="13817" width="10" style="48" customWidth="1"/>
    <col min="13818" max="13818" width="10.5703125" style="48" bestFit="1" customWidth="1"/>
    <col min="13819" max="13819" width="7.85546875" style="48" bestFit="1" customWidth="1"/>
    <col min="13820" max="13820" width="8.7109375" style="48" bestFit="1" customWidth="1"/>
    <col min="13821" max="14053" width="9.140625" style="48"/>
    <col min="14054" max="14054" width="12.85546875" style="48" customWidth="1"/>
    <col min="14055" max="14055" width="9.140625" style="48"/>
    <col min="14056" max="14056" width="0.85546875" style="48" customWidth="1"/>
    <col min="14057" max="14057" width="9.140625" style="48"/>
    <col min="14058" max="14058" width="0.85546875" style="48" customWidth="1"/>
    <col min="14059" max="14059" width="9.140625" style="48"/>
    <col min="14060" max="14060" width="1" style="48" customWidth="1"/>
    <col min="14061" max="14061" width="9.140625" style="48"/>
    <col min="14062" max="14062" width="1" style="48" customWidth="1"/>
    <col min="14063" max="14063" width="8.7109375" style="48" bestFit="1" customWidth="1"/>
    <col min="14064" max="14064" width="10.28515625" style="48" bestFit="1" customWidth="1"/>
    <col min="14065" max="14066" width="10.42578125" style="48" bestFit="1" customWidth="1"/>
    <col min="14067" max="14067" width="14" style="48" bestFit="1" customWidth="1"/>
    <col min="14068" max="14068" width="12" style="48" bestFit="1" customWidth="1"/>
    <col min="14069" max="14069" width="10.28515625" style="48" bestFit="1" customWidth="1"/>
    <col min="14070" max="14070" width="8.7109375" style="48" bestFit="1" customWidth="1"/>
    <col min="14071" max="14071" width="0.85546875" style="48" customWidth="1"/>
    <col min="14072" max="14072" width="12.42578125" style="48" customWidth="1"/>
    <col min="14073" max="14073" width="10" style="48" customWidth="1"/>
    <col min="14074" max="14074" width="10.5703125" style="48" bestFit="1" customWidth="1"/>
    <col min="14075" max="14075" width="7.85546875" style="48" bestFit="1" customWidth="1"/>
    <col min="14076" max="14076" width="8.7109375" style="48" bestFit="1" customWidth="1"/>
    <col min="14077" max="14309" width="9.140625" style="48"/>
    <col min="14310" max="14310" width="12.85546875" style="48" customWidth="1"/>
    <col min="14311" max="14311" width="9.140625" style="48"/>
    <col min="14312" max="14312" width="0.85546875" style="48" customWidth="1"/>
    <col min="14313" max="14313" width="9.140625" style="48"/>
    <col min="14314" max="14314" width="0.85546875" style="48" customWidth="1"/>
    <col min="14315" max="14315" width="9.140625" style="48"/>
    <col min="14316" max="14316" width="1" style="48" customWidth="1"/>
    <col min="14317" max="14317" width="9.140625" style="48"/>
    <col min="14318" max="14318" width="1" style="48" customWidth="1"/>
    <col min="14319" max="14319" width="8.7109375" style="48" bestFit="1" customWidth="1"/>
    <col min="14320" max="14320" width="10.28515625" style="48" bestFit="1" customWidth="1"/>
    <col min="14321" max="14322" width="10.42578125" style="48" bestFit="1" customWidth="1"/>
    <col min="14323" max="14323" width="14" style="48" bestFit="1" customWidth="1"/>
    <col min="14324" max="14324" width="12" style="48" bestFit="1" customWidth="1"/>
    <col min="14325" max="14325" width="10.28515625" style="48" bestFit="1" customWidth="1"/>
    <col min="14326" max="14326" width="8.7109375" style="48" bestFit="1" customWidth="1"/>
    <col min="14327" max="14327" width="0.85546875" style="48" customWidth="1"/>
    <col min="14328" max="14328" width="12.42578125" style="48" customWidth="1"/>
    <col min="14329" max="14329" width="10" style="48" customWidth="1"/>
    <col min="14330" max="14330" width="10.5703125" style="48" bestFit="1" customWidth="1"/>
    <col min="14331" max="14331" width="7.85546875" style="48" bestFit="1" customWidth="1"/>
    <col min="14332" max="14332" width="8.7109375" style="48" bestFit="1" customWidth="1"/>
    <col min="14333" max="14565" width="9.140625" style="48"/>
    <col min="14566" max="14566" width="12.85546875" style="48" customWidth="1"/>
    <col min="14567" max="14567" width="9.140625" style="48"/>
    <col min="14568" max="14568" width="0.85546875" style="48" customWidth="1"/>
    <col min="14569" max="14569" width="9.140625" style="48"/>
    <col min="14570" max="14570" width="0.85546875" style="48" customWidth="1"/>
    <col min="14571" max="14571" width="9.140625" style="48"/>
    <col min="14572" max="14572" width="1" style="48" customWidth="1"/>
    <col min="14573" max="14573" width="9.140625" style="48"/>
    <col min="14574" max="14574" width="1" style="48" customWidth="1"/>
    <col min="14575" max="14575" width="8.7109375" style="48" bestFit="1" customWidth="1"/>
    <col min="14576" max="14576" width="10.28515625" style="48" bestFit="1" customWidth="1"/>
    <col min="14577" max="14578" width="10.42578125" style="48" bestFit="1" customWidth="1"/>
    <col min="14579" max="14579" width="14" style="48" bestFit="1" customWidth="1"/>
    <col min="14580" max="14580" width="12" style="48" bestFit="1" customWidth="1"/>
    <col min="14581" max="14581" width="10.28515625" style="48" bestFit="1" customWidth="1"/>
    <col min="14582" max="14582" width="8.7109375" style="48" bestFit="1" customWidth="1"/>
    <col min="14583" max="14583" width="0.85546875" style="48" customWidth="1"/>
    <col min="14584" max="14584" width="12.42578125" style="48" customWidth="1"/>
    <col min="14585" max="14585" width="10" style="48" customWidth="1"/>
    <col min="14586" max="14586" width="10.5703125" style="48" bestFit="1" customWidth="1"/>
    <col min="14587" max="14587" width="7.85546875" style="48" bestFit="1" customWidth="1"/>
    <col min="14588" max="14588" width="8.7109375" style="48" bestFit="1" customWidth="1"/>
    <col min="14589" max="14821" width="9.140625" style="48"/>
    <col min="14822" max="14822" width="12.85546875" style="48" customWidth="1"/>
    <col min="14823" max="14823" width="9.140625" style="48"/>
    <col min="14824" max="14824" width="0.85546875" style="48" customWidth="1"/>
    <col min="14825" max="14825" width="9.140625" style="48"/>
    <col min="14826" max="14826" width="0.85546875" style="48" customWidth="1"/>
    <col min="14827" max="14827" width="9.140625" style="48"/>
    <col min="14828" max="14828" width="1" style="48" customWidth="1"/>
    <col min="14829" max="14829" width="9.140625" style="48"/>
    <col min="14830" max="14830" width="1" style="48" customWidth="1"/>
    <col min="14831" max="14831" width="8.7109375" style="48" bestFit="1" customWidth="1"/>
    <col min="14832" max="14832" width="10.28515625" style="48" bestFit="1" customWidth="1"/>
    <col min="14833" max="14834" width="10.42578125" style="48" bestFit="1" customWidth="1"/>
    <col min="14835" max="14835" width="14" style="48" bestFit="1" customWidth="1"/>
    <col min="14836" max="14836" width="12" style="48" bestFit="1" customWidth="1"/>
    <col min="14837" max="14837" width="10.28515625" style="48" bestFit="1" customWidth="1"/>
    <col min="14838" max="14838" width="8.7109375" style="48" bestFit="1" customWidth="1"/>
    <col min="14839" max="14839" width="0.85546875" style="48" customWidth="1"/>
    <col min="14840" max="14840" width="12.42578125" style="48" customWidth="1"/>
    <col min="14841" max="14841" width="10" style="48" customWidth="1"/>
    <col min="14842" max="14842" width="10.5703125" style="48" bestFit="1" customWidth="1"/>
    <col min="14843" max="14843" width="7.85546875" style="48" bestFit="1" customWidth="1"/>
    <col min="14844" max="14844" width="8.7109375" style="48" bestFit="1" customWidth="1"/>
    <col min="14845" max="15077" width="9.140625" style="48"/>
    <col min="15078" max="15078" width="12.85546875" style="48" customWidth="1"/>
    <col min="15079" max="15079" width="9.140625" style="48"/>
    <col min="15080" max="15080" width="0.85546875" style="48" customWidth="1"/>
    <col min="15081" max="15081" width="9.140625" style="48"/>
    <col min="15082" max="15082" width="0.85546875" style="48" customWidth="1"/>
    <col min="15083" max="15083" width="9.140625" style="48"/>
    <col min="15084" max="15084" width="1" style="48" customWidth="1"/>
    <col min="15085" max="15085" width="9.140625" style="48"/>
    <col min="15086" max="15086" width="1" style="48" customWidth="1"/>
    <col min="15087" max="15087" width="8.7109375" style="48" bestFit="1" customWidth="1"/>
    <col min="15088" max="15088" width="10.28515625" style="48" bestFit="1" customWidth="1"/>
    <col min="15089" max="15090" width="10.42578125" style="48" bestFit="1" customWidth="1"/>
    <col min="15091" max="15091" width="14" style="48" bestFit="1" customWidth="1"/>
    <col min="15092" max="15092" width="12" style="48" bestFit="1" customWidth="1"/>
    <col min="15093" max="15093" width="10.28515625" style="48" bestFit="1" customWidth="1"/>
    <col min="15094" max="15094" width="8.7109375" style="48" bestFit="1" customWidth="1"/>
    <col min="15095" max="15095" width="0.85546875" style="48" customWidth="1"/>
    <col min="15096" max="15096" width="12.42578125" style="48" customWidth="1"/>
    <col min="15097" max="15097" width="10" style="48" customWidth="1"/>
    <col min="15098" max="15098" width="10.5703125" style="48" bestFit="1" customWidth="1"/>
    <col min="15099" max="15099" width="7.85546875" style="48" bestFit="1" customWidth="1"/>
    <col min="15100" max="15100" width="8.7109375" style="48" bestFit="1" customWidth="1"/>
    <col min="15101" max="15333" width="9.140625" style="48"/>
    <col min="15334" max="15334" width="12.85546875" style="48" customWidth="1"/>
    <col min="15335" max="15335" width="9.140625" style="48"/>
    <col min="15336" max="15336" width="0.85546875" style="48" customWidth="1"/>
    <col min="15337" max="15337" width="9.140625" style="48"/>
    <col min="15338" max="15338" width="0.85546875" style="48" customWidth="1"/>
    <col min="15339" max="15339" width="9.140625" style="48"/>
    <col min="15340" max="15340" width="1" style="48" customWidth="1"/>
    <col min="15341" max="15341" width="9.140625" style="48"/>
    <col min="15342" max="15342" width="1" style="48" customWidth="1"/>
    <col min="15343" max="15343" width="8.7109375" style="48" bestFit="1" customWidth="1"/>
    <col min="15344" max="15344" width="10.28515625" style="48" bestFit="1" customWidth="1"/>
    <col min="15345" max="15346" width="10.42578125" style="48" bestFit="1" customWidth="1"/>
    <col min="15347" max="15347" width="14" style="48" bestFit="1" customWidth="1"/>
    <col min="15348" max="15348" width="12" style="48" bestFit="1" customWidth="1"/>
    <col min="15349" max="15349" width="10.28515625" style="48" bestFit="1" customWidth="1"/>
    <col min="15350" max="15350" width="8.7109375" style="48" bestFit="1" customWidth="1"/>
    <col min="15351" max="15351" width="0.85546875" style="48" customWidth="1"/>
    <col min="15352" max="15352" width="12.42578125" style="48" customWidth="1"/>
    <col min="15353" max="15353" width="10" style="48" customWidth="1"/>
    <col min="15354" max="15354" width="10.5703125" style="48" bestFit="1" customWidth="1"/>
    <col min="15355" max="15355" width="7.85546875" style="48" bestFit="1" customWidth="1"/>
    <col min="15356" max="15356" width="8.7109375" style="48" bestFit="1" customWidth="1"/>
    <col min="15357" max="15589" width="9.140625" style="48"/>
    <col min="15590" max="15590" width="12.85546875" style="48" customWidth="1"/>
    <col min="15591" max="15591" width="9.140625" style="48"/>
    <col min="15592" max="15592" width="0.85546875" style="48" customWidth="1"/>
    <col min="15593" max="15593" width="9.140625" style="48"/>
    <col min="15594" max="15594" width="0.85546875" style="48" customWidth="1"/>
    <col min="15595" max="15595" width="9.140625" style="48"/>
    <col min="15596" max="15596" width="1" style="48" customWidth="1"/>
    <col min="15597" max="15597" width="9.140625" style="48"/>
    <col min="15598" max="15598" width="1" style="48" customWidth="1"/>
    <col min="15599" max="15599" width="8.7109375" style="48" bestFit="1" customWidth="1"/>
    <col min="15600" max="15600" width="10.28515625" style="48" bestFit="1" customWidth="1"/>
    <col min="15601" max="15602" width="10.42578125" style="48" bestFit="1" customWidth="1"/>
    <col min="15603" max="15603" width="14" style="48" bestFit="1" customWidth="1"/>
    <col min="15604" max="15604" width="12" style="48" bestFit="1" customWidth="1"/>
    <col min="15605" max="15605" width="10.28515625" style="48" bestFit="1" customWidth="1"/>
    <col min="15606" max="15606" width="8.7109375" style="48" bestFit="1" customWidth="1"/>
    <col min="15607" max="15607" width="0.85546875" style="48" customWidth="1"/>
    <col min="15608" max="15608" width="12.42578125" style="48" customWidth="1"/>
    <col min="15609" max="15609" width="10" style="48" customWidth="1"/>
    <col min="15610" max="15610" width="10.5703125" style="48" bestFit="1" customWidth="1"/>
    <col min="15611" max="15611" width="7.85546875" style="48" bestFit="1" customWidth="1"/>
    <col min="15612" max="15612" width="8.7109375" style="48" bestFit="1" customWidth="1"/>
    <col min="15613" max="15845" width="9.140625" style="48"/>
    <col min="15846" max="15846" width="12.85546875" style="48" customWidth="1"/>
    <col min="15847" max="15847" width="9.140625" style="48"/>
    <col min="15848" max="15848" width="0.85546875" style="48" customWidth="1"/>
    <col min="15849" max="15849" width="9.140625" style="48"/>
    <col min="15850" max="15850" width="0.85546875" style="48" customWidth="1"/>
    <col min="15851" max="15851" width="9.140625" style="48"/>
    <col min="15852" max="15852" width="1" style="48" customWidth="1"/>
    <col min="15853" max="15853" width="9.140625" style="48"/>
    <col min="15854" max="15854" width="1" style="48" customWidth="1"/>
    <col min="15855" max="15855" width="8.7109375" style="48" bestFit="1" customWidth="1"/>
    <col min="15856" max="15856" width="10.28515625" style="48" bestFit="1" customWidth="1"/>
    <col min="15857" max="15858" width="10.42578125" style="48" bestFit="1" customWidth="1"/>
    <col min="15859" max="15859" width="14" style="48" bestFit="1" customWidth="1"/>
    <col min="15860" max="15860" width="12" style="48" bestFit="1" customWidth="1"/>
    <col min="15861" max="15861" width="10.28515625" style="48" bestFit="1" customWidth="1"/>
    <col min="15862" max="15862" width="8.7109375" style="48" bestFit="1" customWidth="1"/>
    <col min="15863" max="15863" width="0.85546875" style="48" customWidth="1"/>
    <col min="15864" max="15864" width="12.42578125" style="48" customWidth="1"/>
    <col min="15865" max="15865" width="10" style="48" customWidth="1"/>
    <col min="15866" max="15866" width="10.5703125" style="48" bestFit="1" customWidth="1"/>
    <col min="15867" max="15867" width="7.85546875" style="48" bestFit="1" customWidth="1"/>
    <col min="15868" max="15868" width="8.7109375" style="48" bestFit="1" customWidth="1"/>
    <col min="15869" max="16101" width="9.140625" style="48"/>
    <col min="16102" max="16102" width="12.85546875" style="48" customWidth="1"/>
    <col min="16103" max="16103" width="9.140625" style="48"/>
    <col min="16104" max="16104" width="0.85546875" style="48" customWidth="1"/>
    <col min="16105" max="16105" width="9.140625" style="48"/>
    <col min="16106" max="16106" width="0.85546875" style="48" customWidth="1"/>
    <col min="16107" max="16107" width="9.140625" style="48"/>
    <col min="16108" max="16108" width="1" style="48" customWidth="1"/>
    <col min="16109" max="16109" width="9.140625" style="48"/>
    <col min="16110" max="16110" width="1" style="48" customWidth="1"/>
    <col min="16111" max="16111" width="8.7109375" style="48" bestFit="1" customWidth="1"/>
    <col min="16112" max="16112" width="10.28515625" style="48" bestFit="1" customWidth="1"/>
    <col min="16113" max="16114" width="10.42578125" style="48" bestFit="1" customWidth="1"/>
    <col min="16115" max="16115" width="14" style="48" bestFit="1" customWidth="1"/>
    <col min="16116" max="16116" width="12" style="48" bestFit="1" customWidth="1"/>
    <col min="16117" max="16117" width="10.28515625" style="48" bestFit="1" customWidth="1"/>
    <col min="16118" max="16118" width="8.7109375" style="48" bestFit="1" customWidth="1"/>
    <col min="16119" max="16119" width="0.85546875" style="48" customWidth="1"/>
    <col min="16120" max="16120" width="12.42578125" style="48" customWidth="1"/>
    <col min="16121" max="16121" width="10" style="48" customWidth="1"/>
    <col min="16122" max="16122" width="10.5703125" style="48" bestFit="1" customWidth="1"/>
    <col min="16123" max="16123" width="7.85546875" style="48" bestFit="1" customWidth="1"/>
    <col min="16124" max="16124" width="8.7109375" style="48" bestFit="1" customWidth="1"/>
    <col min="16125" max="16384" width="9.140625" style="48"/>
  </cols>
  <sheetData>
    <row r="1" spans="1:16" s="7" customFormat="1" ht="12.75" x14ac:dyDescent="0.2">
      <c r="A1" s="72" t="s">
        <v>279</v>
      </c>
    </row>
    <row r="2" spans="1:16" s="7" customFormat="1" ht="21" customHeight="1" x14ac:dyDescent="0.2">
      <c r="A2" s="73" t="s">
        <v>276</v>
      </c>
      <c r="B2" s="5"/>
      <c r="C2" s="5"/>
      <c r="D2" s="5"/>
      <c r="E2" s="5"/>
      <c r="F2" s="5"/>
      <c r="G2" s="5"/>
      <c r="H2" s="5"/>
      <c r="I2" s="5"/>
      <c r="J2" s="5"/>
      <c r="K2" s="5"/>
    </row>
    <row r="3" spans="1:16" s="7" customFormat="1" ht="56.25" customHeight="1" x14ac:dyDescent="0.2">
      <c r="A3" s="8"/>
      <c r="B3" s="61" t="s">
        <v>197</v>
      </c>
      <c r="C3" s="10"/>
      <c r="D3" s="61" t="s">
        <v>148</v>
      </c>
      <c r="E3" s="10"/>
      <c r="F3" s="9" t="s">
        <v>178</v>
      </c>
      <c r="G3" s="11"/>
      <c r="H3" s="61" t="s">
        <v>165</v>
      </c>
      <c r="I3" s="12"/>
      <c r="J3" s="128" t="s">
        <v>182</v>
      </c>
      <c r="K3" s="13"/>
      <c r="L3" s="9" t="s">
        <v>207</v>
      </c>
    </row>
    <row r="4" spans="1:16" s="7" customFormat="1" ht="33.75" x14ac:dyDescent="0.2">
      <c r="A4" s="15" t="s">
        <v>142</v>
      </c>
      <c r="B4" s="75" t="s">
        <v>195</v>
      </c>
      <c r="C4" s="15"/>
      <c r="D4" s="75" t="s">
        <v>195</v>
      </c>
      <c r="E4" s="15"/>
      <c r="F4" s="75" t="s">
        <v>195</v>
      </c>
      <c r="G4" s="15"/>
      <c r="H4" s="75" t="s">
        <v>195</v>
      </c>
      <c r="I4" s="15"/>
      <c r="J4" s="129" t="s">
        <v>196</v>
      </c>
      <c r="K4" s="27"/>
      <c r="L4" s="75" t="s">
        <v>196</v>
      </c>
    </row>
    <row r="5" spans="1:16" ht="15" customHeight="1" x14ac:dyDescent="0.2">
      <c r="A5" s="49" t="s">
        <v>175</v>
      </c>
      <c r="B5" s="167" t="s">
        <v>124</v>
      </c>
      <c r="C5" s="167" t="s">
        <v>122</v>
      </c>
      <c r="D5" s="167" t="s">
        <v>124</v>
      </c>
      <c r="E5" s="167" t="s">
        <v>122</v>
      </c>
      <c r="F5" s="167" t="s">
        <v>124</v>
      </c>
      <c r="G5" s="167" t="s">
        <v>122</v>
      </c>
      <c r="H5" s="167" t="s">
        <v>124</v>
      </c>
      <c r="I5" s="167" t="s">
        <v>122</v>
      </c>
      <c r="J5" s="125" t="s">
        <v>124</v>
      </c>
      <c r="K5" s="167" t="s">
        <v>122</v>
      </c>
      <c r="L5" s="92" t="s">
        <v>124</v>
      </c>
      <c r="M5" s="48"/>
      <c r="N5" s="48"/>
      <c r="O5" s="48"/>
      <c r="P5" s="48"/>
    </row>
    <row r="6" spans="1:16" ht="28.5" customHeight="1" x14ac:dyDescent="0.2">
      <c r="A6" s="117" t="s">
        <v>303</v>
      </c>
      <c r="B6" s="167" t="s">
        <v>124</v>
      </c>
      <c r="C6" s="167" t="s">
        <v>122</v>
      </c>
      <c r="D6" s="167" t="s">
        <v>124</v>
      </c>
      <c r="E6" s="167" t="s">
        <v>122</v>
      </c>
      <c r="F6" s="167" t="s">
        <v>124</v>
      </c>
      <c r="G6" s="167" t="s">
        <v>122</v>
      </c>
      <c r="H6" s="167" t="s">
        <v>124</v>
      </c>
      <c r="I6" s="167" t="s">
        <v>122</v>
      </c>
      <c r="J6" s="125" t="s">
        <v>124</v>
      </c>
      <c r="K6" s="167" t="s">
        <v>122</v>
      </c>
      <c r="L6" s="92" t="s">
        <v>124</v>
      </c>
      <c r="M6" s="48"/>
      <c r="N6" s="48"/>
      <c r="O6" s="48"/>
      <c r="P6" s="48"/>
    </row>
    <row r="7" spans="1:16" ht="28.5" customHeight="1" x14ac:dyDescent="0.2">
      <c r="A7" s="117" t="s">
        <v>213</v>
      </c>
      <c r="B7" s="167">
        <v>811512</v>
      </c>
      <c r="C7" s="167" t="s">
        <v>122</v>
      </c>
      <c r="D7" s="167">
        <v>614614</v>
      </c>
      <c r="E7" s="167" t="s">
        <v>122</v>
      </c>
      <c r="F7" s="167">
        <v>7049027</v>
      </c>
      <c r="G7" s="167" t="s">
        <v>122</v>
      </c>
      <c r="H7" s="167">
        <v>27950215</v>
      </c>
      <c r="I7" s="167" t="s">
        <v>122</v>
      </c>
      <c r="J7" s="125">
        <v>10531688</v>
      </c>
      <c r="K7" s="167" t="s">
        <v>122</v>
      </c>
      <c r="L7" s="167">
        <v>21351242</v>
      </c>
      <c r="M7" s="48"/>
      <c r="N7" s="48"/>
      <c r="O7" s="48"/>
      <c r="P7" s="48"/>
    </row>
    <row r="8" spans="1:16" ht="22.5" x14ac:dyDescent="0.2">
      <c r="A8" s="136" t="s">
        <v>247</v>
      </c>
      <c r="B8" s="154">
        <v>322000</v>
      </c>
      <c r="C8" s="154" t="s">
        <v>122</v>
      </c>
      <c r="D8" s="154">
        <v>122004</v>
      </c>
      <c r="E8" s="154" t="s">
        <v>122</v>
      </c>
      <c r="F8" s="154">
        <v>1867000</v>
      </c>
      <c r="G8" s="154" t="s">
        <v>122</v>
      </c>
      <c r="H8" s="154">
        <v>6117122</v>
      </c>
      <c r="I8" s="154" t="s">
        <v>122</v>
      </c>
      <c r="J8" s="126">
        <v>3381351</v>
      </c>
      <c r="K8" s="154" t="s">
        <v>122</v>
      </c>
      <c r="L8" s="154">
        <v>5925145</v>
      </c>
      <c r="M8" s="48"/>
      <c r="N8" s="48"/>
      <c r="O8" s="48"/>
      <c r="P8" s="48"/>
    </row>
    <row r="9" spans="1:16" x14ac:dyDescent="0.2">
      <c r="A9" s="90" t="s">
        <v>221</v>
      </c>
      <c r="B9" s="154">
        <v>34000</v>
      </c>
      <c r="C9" s="154" t="s">
        <v>122</v>
      </c>
      <c r="D9" s="154">
        <v>32400</v>
      </c>
      <c r="E9" s="154" t="s">
        <v>122</v>
      </c>
      <c r="F9" s="154">
        <v>336000</v>
      </c>
      <c r="G9" s="154" t="s">
        <v>122</v>
      </c>
      <c r="H9" s="154">
        <v>1541000</v>
      </c>
      <c r="I9" s="154" t="s">
        <v>122</v>
      </c>
      <c r="J9" s="126">
        <v>645433</v>
      </c>
      <c r="K9" s="154" t="s">
        <v>122</v>
      </c>
      <c r="L9" s="154">
        <v>1152219</v>
      </c>
    </row>
    <row r="10" spans="1:16" x14ac:dyDescent="0.2">
      <c r="A10" s="90" t="s">
        <v>222</v>
      </c>
      <c r="B10" s="154">
        <v>10933</v>
      </c>
      <c r="C10" s="154" t="s">
        <v>122</v>
      </c>
      <c r="D10" s="154">
        <v>15758</v>
      </c>
      <c r="E10" s="154" t="s">
        <v>122</v>
      </c>
      <c r="F10" s="154">
        <v>122450</v>
      </c>
      <c r="G10" s="154" t="s">
        <v>122</v>
      </c>
      <c r="H10" s="154">
        <v>741581</v>
      </c>
      <c r="I10" s="154" t="s">
        <v>122</v>
      </c>
      <c r="J10" s="126">
        <v>173207</v>
      </c>
      <c r="K10" s="154" t="s">
        <v>122</v>
      </c>
      <c r="L10" s="154">
        <v>468593</v>
      </c>
    </row>
    <row r="11" spans="1:16" x14ac:dyDescent="0.2">
      <c r="A11" s="90" t="s">
        <v>223</v>
      </c>
      <c r="B11" s="154">
        <v>20519</v>
      </c>
      <c r="C11" s="154" t="s">
        <v>122</v>
      </c>
      <c r="D11" s="154">
        <v>22176</v>
      </c>
      <c r="E11" s="154" t="s">
        <v>122</v>
      </c>
      <c r="F11" s="154">
        <v>241912</v>
      </c>
      <c r="G11" s="154" t="s">
        <v>122</v>
      </c>
      <c r="H11" s="154">
        <v>1236275</v>
      </c>
      <c r="I11" s="154" t="s">
        <v>122</v>
      </c>
      <c r="J11" s="126">
        <v>268326</v>
      </c>
      <c r="K11" s="154" t="s">
        <v>122</v>
      </c>
      <c r="L11" s="154">
        <v>690225</v>
      </c>
    </row>
    <row r="12" spans="1:16" x14ac:dyDescent="0.2">
      <c r="A12" s="90" t="s">
        <v>224</v>
      </c>
      <c r="B12" s="154">
        <v>19229</v>
      </c>
      <c r="C12" s="154" t="s">
        <v>122</v>
      </c>
      <c r="D12" s="154">
        <v>18518</v>
      </c>
      <c r="E12" s="154" t="s">
        <v>122</v>
      </c>
      <c r="F12" s="154">
        <v>177860</v>
      </c>
      <c r="G12" s="154" t="s">
        <v>122</v>
      </c>
      <c r="H12" s="154">
        <v>850894</v>
      </c>
      <c r="I12" s="154" t="s">
        <v>122</v>
      </c>
      <c r="J12" s="126">
        <v>268197</v>
      </c>
      <c r="K12" s="154" t="s">
        <v>122</v>
      </c>
      <c r="L12" s="154">
        <v>550872</v>
      </c>
    </row>
    <row r="13" spans="1:16" x14ac:dyDescent="0.2">
      <c r="A13" s="90" t="s">
        <v>225</v>
      </c>
      <c r="B13" s="154">
        <v>6805</v>
      </c>
      <c r="C13" s="154" t="s">
        <v>122</v>
      </c>
      <c r="D13" s="154">
        <v>10971</v>
      </c>
      <c r="E13" s="154" t="s">
        <v>122</v>
      </c>
      <c r="F13" s="154">
        <v>128316</v>
      </c>
      <c r="G13" s="154" t="s">
        <v>122</v>
      </c>
      <c r="H13" s="154">
        <v>549423</v>
      </c>
      <c r="I13" s="154" t="s">
        <v>122</v>
      </c>
      <c r="J13" s="126">
        <v>133664</v>
      </c>
      <c r="K13" s="154" t="s">
        <v>122</v>
      </c>
      <c r="L13" s="154">
        <v>303651</v>
      </c>
    </row>
    <row r="14" spans="1:16" x14ac:dyDescent="0.2">
      <c r="A14" s="90" t="s">
        <v>226</v>
      </c>
      <c r="B14" s="154">
        <v>8199</v>
      </c>
      <c r="C14" s="154" t="s">
        <v>122</v>
      </c>
      <c r="D14" s="154">
        <v>17841</v>
      </c>
      <c r="E14" s="154" t="s">
        <v>122</v>
      </c>
      <c r="F14" s="154">
        <v>164710</v>
      </c>
      <c r="G14" s="154" t="s">
        <v>122</v>
      </c>
      <c r="H14" s="154">
        <v>823775</v>
      </c>
      <c r="I14" s="154" t="s">
        <v>122</v>
      </c>
      <c r="J14" s="126">
        <v>220972</v>
      </c>
      <c r="K14" s="154" t="s">
        <v>122</v>
      </c>
      <c r="L14" s="154">
        <v>434435</v>
      </c>
      <c r="M14" s="60"/>
    </row>
    <row r="15" spans="1:16" x14ac:dyDescent="0.2">
      <c r="A15" s="90" t="s">
        <v>227</v>
      </c>
      <c r="B15" s="154">
        <v>906</v>
      </c>
      <c r="C15" s="154" t="s">
        <v>122</v>
      </c>
      <c r="D15" s="154">
        <v>2582</v>
      </c>
      <c r="E15" s="154" t="s">
        <v>122</v>
      </c>
      <c r="F15" s="154">
        <v>13397</v>
      </c>
      <c r="G15" s="154" t="s">
        <v>122</v>
      </c>
      <c r="H15" s="154">
        <v>120201</v>
      </c>
      <c r="I15" s="154" t="s">
        <v>122</v>
      </c>
      <c r="J15" s="126">
        <v>13132</v>
      </c>
      <c r="K15" s="154" t="s">
        <v>122</v>
      </c>
      <c r="L15" s="154">
        <v>60174</v>
      </c>
      <c r="M15" s="60"/>
    </row>
    <row r="16" spans="1:16" x14ac:dyDescent="0.2">
      <c r="A16" s="90" t="s">
        <v>228</v>
      </c>
      <c r="B16" s="154">
        <v>6643</v>
      </c>
      <c r="C16" s="154" t="s">
        <v>122</v>
      </c>
      <c r="D16" s="154">
        <v>7968</v>
      </c>
      <c r="E16" s="154" t="s">
        <v>122</v>
      </c>
      <c r="F16" s="154">
        <v>67094</v>
      </c>
      <c r="G16" s="154" t="s">
        <v>122</v>
      </c>
      <c r="H16" s="154">
        <v>384056</v>
      </c>
      <c r="I16" s="154" t="s">
        <v>122</v>
      </c>
      <c r="J16" s="126">
        <v>114987</v>
      </c>
      <c r="K16" s="154" t="s">
        <v>122</v>
      </c>
      <c r="L16" s="154">
        <v>219340</v>
      </c>
      <c r="M16" s="60"/>
    </row>
    <row r="17" spans="1:13" x14ac:dyDescent="0.2">
      <c r="A17" s="90" t="s">
        <v>229</v>
      </c>
      <c r="B17" s="154">
        <v>117359</v>
      </c>
      <c r="C17" s="154" t="s">
        <v>122</v>
      </c>
      <c r="D17" s="154">
        <v>75500</v>
      </c>
      <c r="E17" s="154" t="s">
        <v>122</v>
      </c>
      <c r="F17" s="154">
        <v>778000</v>
      </c>
      <c r="G17" s="154" t="s">
        <v>122</v>
      </c>
      <c r="H17" s="154">
        <v>3322000</v>
      </c>
      <c r="I17" s="154" t="s">
        <v>122</v>
      </c>
      <c r="J17" s="126">
        <v>1484490</v>
      </c>
      <c r="K17" s="154" t="s">
        <v>122</v>
      </c>
      <c r="L17" s="154">
        <v>2885734</v>
      </c>
      <c r="M17" s="60"/>
    </row>
    <row r="18" spans="1:13" x14ac:dyDescent="0.2">
      <c r="A18" s="90" t="s">
        <v>230</v>
      </c>
      <c r="B18" s="154">
        <v>10995</v>
      </c>
      <c r="C18" s="154" t="s">
        <v>122</v>
      </c>
      <c r="D18" s="154">
        <v>17775</v>
      </c>
      <c r="E18" s="154" t="s">
        <v>122</v>
      </c>
      <c r="F18" s="154">
        <v>183612</v>
      </c>
      <c r="G18" s="154" t="s">
        <v>122</v>
      </c>
      <c r="H18" s="154" t="s">
        <v>124</v>
      </c>
      <c r="I18" s="154" t="s">
        <v>122</v>
      </c>
      <c r="J18" s="126">
        <v>229087</v>
      </c>
      <c r="K18" s="154" t="s">
        <v>122</v>
      </c>
      <c r="L18" s="154">
        <v>490397</v>
      </c>
      <c r="M18" s="60"/>
    </row>
    <row r="19" spans="1:13" x14ac:dyDescent="0.2">
      <c r="A19" s="90" t="s">
        <v>231</v>
      </c>
      <c r="B19" s="154">
        <v>158125</v>
      </c>
      <c r="C19" s="154" t="s">
        <v>122</v>
      </c>
      <c r="D19" s="154">
        <v>119426</v>
      </c>
      <c r="E19" s="154" t="s">
        <v>122</v>
      </c>
      <c r="F19" s="154">
        <v>1341698</v>
      </c>
      <c r="G19" s="154" t="s">
        <v>122</v>
      </c>
      <c r="H19" s="154">
        <v>5527997</v>
      </c>
      <c r="I19" s="154" t="s">
        <v>122</v>
      </c>
      <c r="J19" s="126">
        <v>1769037</v>
      </c>
      <c r="K19" s="154" t="s">
        <v>122</v>
      </c>
      <c r="L19" s="154">
        <v>3961106</v>
      </c>
      <c r="M19" s="60"/>
    </row>
    <row r="20" spans="1:13" x14ac:dyDescent="0.2">
      <c r="A20" s="90" t="s">
        <v>232</v>
      </c>
      <c r="B20" s="154">
        <v>10957</v>
      </c>
      <c r="C20" s="154" t="s">
        <v>122</v>
      </c>
      <c r="D20" s="154">
        <v>19611</v>
      </c>
      <c r="E20" s="154" t="s">
        <v>122</v>
      </c>
      <c r="F20" s="154">
        <v>196605</v>
      </c>
      <c r="G20" s="154" t="s">
        <v>122</v>
      </c>
      <c r="H20" s="154">
        <v>907041</v>
      </c>
      <c r="I20" s="154" t="s">
        <v>122</v>
      </c>
      <c r="J20" s="126">
        <v>245419</v>
      </c>
      <c r="K20" s="154" t="s">
        <v>122</v>
      </c>
      <c r="L20" s="154">
        <v>509772</v>
      </c>
      <c r="M20" s="60"/>
    </row>
    <row r="21" spans="1:13" x14ac:dyDescent="0.2">
      <c r="A21" s="90" t="s">
        <v>233</v>
      </c>
      <c r="B21" s="154">
        <v>11796</v>
      </c>
      <c r="C21" s="154" t="s">
        <v>122</v>
      </c>
      <c r="D21" s="154">
        <v>18300</v>
      </c>
      <c r="E21" s="154" t="s">
        <v>122</v>
      </c>
      <c r="F21" s="154">
        <v>132000</v>
      </c>
      <c r="G21" s="154" t="s">
        <v>122</v>
      </c>
      <c r="H21" s="154">
        <v>897000</v>
      </c>
      <c r="I21" s="154" t="s">
        <v>122</v>
      </c>
      <c r="J21" s="126">
        <v>224135</v>
      </c>
      <c r="K21" s="154" t="s">
        <v>122</v>
      </c>
      <c r="L21" s="154">
        <v>516698</v>
      </c>
      <c r="M21" s="60"/>
    </row>
    <row r="22" spans="1:13" x14ac:dyDescent="0.2">
      <c r="A22" s="90" t="s">
        <v>234</v>
      </c>
      <c r="B22" s="154">
        <v>12802</v>
      </c>
      <c r="C22" s="154" t="s">
        <v>122</v>
      </c>
      <c r="D22" s="154">
        <v>11829</v>
      </c>
      <c r="E22" s="154" t="s">
        <v>122</v>
      </c>
      <c r="F22" s="154">
        <v>153624</v>
      </c>
      <c r="G22" s="154" t="s">
        <v>122</v>
      </c>
      <c r="H22" s="154">
        <v>532305</v>
      </c>
      <c r="I22" s="154" t="s">
        <v>122</v>
      </c>
      <c r="J22" s="126">
        <v>170929</v>
      </c>
      <c r="K22" s="154" t="s">
        <v>122</v>
      </c>
      <c r="L22" s="154">
        <v>440932</v>
      </c>
      <c r="M22" s="60"/>
    </row>
    <row r="23" spans="1:13" x14ac:dyDescent="0.2">
      <c r="A23" s="90" t="s">
        <v>235</v>
      </c>
      <c r="B23" s="154">
        <v>9800</v>
      </c>
      <c r="C23" s="154" t="s">
        <v>122</v>
      </c>
      <c r="D23" s="154">
        <v>17900</v>
      </c>
      <c r="E23" s="154" t="s">
        <v>122</v>
      </c>
      <c r="F23" s="154">
        <v>380000</v>
      </c>
      <c r="G23" s="154" t="s">
        <v>122</v>
      </c>
      <c r="H23" s="154">
        <v>895000</v>
      </c>
      <c r="I23" s="154" t="s">
        <v>122</v>
      </c>
      <c r="J23" s="126">
        <v>115627</v>
      </c>
      <c r="K23" s="154" t="s">
        <v>122</v>
      </c>
      <c r="L23" s="154">
        <v>549126</v>
      </c>
      <c r="M23" s="60"/>
    </row>
    <row r="24" spans="1:13" x14ac:dyDescent="0.2">
      <c r="A24" s="90" t="s">
        <v>236</v>
      </c>
      <c r="B24" s="154">
        <v>13669</v>
      </c>
      <c r="C24" s="154" t="s">
        <v>122</v>
      </c>
      <c r="D24" s="154">
        <v>18618</v>
      </c>
      <c r="E24" s="154" t="s">
        <v>122</v>
      </c>
      <c r="F24" s="154">
        <v>151603</v>
      </c>
      <c r="G24" s="154" t="s">
        <v>122</v>
      </c>
      <c r="H24" s="154">
        <v>905013</v>
      </c>
      <c r="I24" s="154" t="s">
        <v>122</v>
      </c>
      <c r="J24" s="126">
        <v>200781</v>
      </c>
      <c r="K24" s="155" t="s">
        <v>122</v>
      </c>
      <c r="L24" s="155">
        <v>472806</v>
      </c>
      <c r="M24" s="60"/>
    </row>
    <row r="25" spans="1:13" x14ac:dyDescent="0.2">
      <c r="A25" s="90" t="s">
        <v>237</v>
      </c>
      <c r="B25" s="154">
        <v>9562</v>
      </c>
      <c r="C25" s="154" t="s">
        <v>122</v>
      </c>
      <c r="D25" s="154">
        <v>13531</v>
      </c>
      <c r="E25" s="154" t="s">
        <v>122</v>
      </c>
      <c r="F25" s="154">
        <v>109580</v>
      </c>
      <c r="G25" s="154" t="s">
        <v>122</v>
      </c>
      <c r="H25" s="154">
        <v>663019</v>
      </c>
      <c r="I25" s="154" t="s">
        <v>122</v>
      </c>
      <c r="J25" s="126">
        <v>207553</v>
      </c>
      <c r="K25" s="155" t="s">
        <v>122</v>
      </c>
      <c r="L25" s="155">
        <v>395050</v>
      </c>
      <c r="M25" s="60"/>
    </row>
    <row r="26" spans="1:13" x14ac:dyDescent="0.2">
      <c r="A26" s="90" t="s">
        <v>238</v>
      </c>
      <c r="B26" s="154">
        <v>6206</v>
      </c>
      <c r="C26" s="154" t="s">
        <v>122</v>
      </c>
      <c r="D26" s="154">
        <v>11466</v>
      </c>
      <c r="E26" s="154" t="s">
        <v>122</v>
      </c>
      <c r="F26" s="154">
        <v>109846</v>
      </c>
      <c r="G26" s="154" t="s">
        <v>122</v>
      </c>
      <c r="H26" s="154" t="s">
        <v>124</v>
      </c>
      <c r="I26" s="154" t="s">
        <v>122</v>
      </c>
      <c r="J26" s="126">
        <v>139958</v>
      </c>
      <c r="K26" s="155" t="s">
        <v>122</v>
      </c>
      <c r="L26" s="155">
        <v>286212</v>
      </c>
      <c r="M26" s="60"/>
    </row>
    <row r="27" spans="1:13" x14ac:dyDescent="0.2">
      <c r="A27" s="91" t="s">
        <v>239</v>
      </c>
      <c r="B27" s="155">
        <v>11727</v>
      </c>
      <c r="C27" s="155" t="s">
        <v>122</v>
      </c>
      <c r="D27" s="155">
        <v>23422</v>
      </c>
      <c r="E27" s="155" t="s">
        <v>122</v>
      </c>
      <c r="F27" s="155">
        <v>265043</v>
      </c>
      <c r="G27" s="155" t="s">
        <v>122</v>
      </c>
      <c r="H27" s="155">
        <v>1171085</v>
      </c>
      <c r="I27" s="155" t="s">
        <v>122</v>
      </c>
      <c r="J27" s="126">
        <v>311839</v>
      </c>
      <c r="K27" s="155" t="s">
        <v>122</v>
      </c>
      <c r="L27" s="155">
        <v>581533</v>
      </c>
      <c r="M27" s="60"/>
    </row>
    <row r="28" spans="1:13" x14ac:dyDescent="0.2">
      <c r="A28" s="113" t="s">
        <v>240</v>
      </c>
      <c r="B28" s="133">
        <v>9280</v>
      </c>
      <c r="C28" s="133" t="s">
        <v>122</v>
      </c>
      <c r="D28" s="133">
        <v>17018</v>
      </c>
      <c r="E28" s="133" t="s">
        <v>122</v>
      </c>
      <c r="F28" s="133">
        <v>128677</v>
      </c>
      <c r="G28" s="133" t="s">
        <v>122</v>
      </c>
      <c r="H28" s="133">
        <v>765428</v>
      </c>
      <c r="I28" s="133" t="s">
        <v>122</v>
      </c>
      <c r="J28" s="127">
        <v>213564</v>
      </c>
      <c r="K28" s="133" t="s">
        <v>122</v>
      </c>
      <c r="L28" s="133">
        <v>457222</v>
      </c>
      <c r="M28" s="60"/>
    </row>
    <row r="29" spans="1:13" x14ac:dyDescent="0.2">
      <c r="A29" s="91"/>
      <c r="B29" s="21"/>
      <c r="C29" s="21"/>
      <c r="D29" s="21"/>
      <c r="E29" s="21"/>
      <c r="F29" s="21"/>
      <c r="G29" s="21"/>
      <c r="H29" s="21"/>
      <c r="I29" s="21"/>
      <c r="J29" s="21"/>
      <c r="K29" s="21"/>
      <c r="L29" s="21"/>
      <c r="M29" s="60"/>
    </row>
    <row r="30" spans="1:13" ht="68.25" customHeight="1" x14ac:dyDescent="0.2">
      <c r="A30" s="217" t="s">
        <v>281</v>
      </c>
      <c r="B30" s="217"/>
      <c r="C30" s="217"/>
      <c r="D30" s="217"/>
      <c r="E30" s="217"/>
      <c r="F30" s="217"/>
      <c r="G30" s="217"/>
      <c r="H30" s="217"/>
      <c r="I30" s="217"/>
      <c r="J30" s="217"/>
      <c r="K30" s="217"/>
      <c r="L30" s="217"/>
    </row>
    <row r="31" spans="1:13" ht="49.5" customHeight="1" x14ac:dyDescent="0.2">
      <c r="A31" s="214" t="s">
        <v>317</v>
      </c>
      <c r="B31" s="214"/>
      <c r="C31" s="214"/>
      <c r="D31" s="214"/>
      <c r="E31" s="214"/>
      <c r="F31" s="214"/>
      <c r="G31" s="214"/>
      <c r="H31" s="214"/>
      <c r="I31" s="214"/>
      <c r="J31" s="214"/>
    </row>
  </sheetData>
  <mergeCells count="2">
    <mergeCell ref="A30:L30"/>
    <mergeCell ref="A31:J31"/>
  </mergeCells>
  <pageMargins left="0.75" right="0.75" top="1" bottom="1" header="0.5" footer="0.5"/>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1"/>
  <sheetViews>
    <sheetView zoomScaleNormal="100" workbookViewId="0"/>
  </sheetViews>
  <sheetFormatPr defaultRowHeight="11.25" x14ac:dyDescent="0.2"/>
  <cols>
    <col min="1" max="1" width="17.85546875" style="7" customWidth="1"/>
    <col min="2" max="2" width="9.7109375" style="7" customWidth="1"/>
    <col min="3" max="3" width="0.85546875" style="7" customWidth="1"/>
    <col min="4" max="4" width="9.85546875" style="7" customWidth="1"/>
    <col min="5" max="5" width="0.85546875" style="7" customWidth="1"/>
    <col min="6" max="6" width="9.85546875" style="7" customWidth="1"/>
    <col min="7" max="7" width="1" style="7" customWidth="1"/>
    <col min="8" max="8" width="9.85546875" style="7" customWidth="1"/>
    <col min="9" max="9" width="1" style="7" customWidth="1"/>
    <col min="10" max="10" width="10.5703125" style="7" customWidth="1"/>
    <col min="11" max="11" width="0.85546875" style="7" customWidth="1"/>
    <col min="12" max="12" width="12.5703125" style="7" customWidth="1"/>
    <col min="13" max="13" width="9.140625" style="7"/>
    <col min="14" max="17" width="5.28515625" style="7" customWidth="1"/>
    <col min="18" max="231" width="9.140625" style="7"/>
    <col min="232" max="232" width="12.85546875" style="7" customWidth="1"/>
    <col min="233" max="233" width="9.140625" style="7"/>
    <col min="234" max="234" width="0.85546875" style="7" customWidth="1"/>
    <col min="235" max="235" width="9.140625" style="7"/>
    <col min="236" max="236" width="0.85546875" style="7" customWidth="1"/>
    <col min="237" max="237" width="9.140625" style="7"/>
    <col min="238" max="238" width="1" style="7" customWidth="1"/>
    <col min="239" max="239" width="9.140625" style="7"/>
    <col min="240" max="240" width="1" style="7" customWidth="1"/>
    <col min="241" max="241" width="8.7109375" style="7" bestFit="1" customWidth="1"/>
    <col min="242" max="242" width="10.28515625" style="7" bestFit="1" customWidth="1"/>
    <col min="243" max="244" width="10.42578125" style="7" bestFit="1" customWidth="1"/>
    <col min="245" max="245" width="14" style="7" bestFit="1" customWidth="1"/>
    <col min="246" max="246" width="12" style="7" bestFit="1" customWidth="1"/>
    <col min="247" max="247" width="10.28515625" style="7" bestFit="1" customWidth="1"/>
    <col min="248" max="248" width="8.7109375" style="7" bestFit="1" customWidth="1"/>
    <col min="249" max="249" width="0.85546875" style="7" customWidth="1"/>
    <col min="250" max="250" width="12.42578125" style="7" customWidth="1"/>
    <col min="251" max="251" width="10" style="7" customWidth="1"/>
    <col min="252" max="252" width="10.5703125" style="7" bestFit="1" customWidth="1"/>
    <col min="253" max="253" width="7.85546875" style="7" bestFit="1" customWidth="1"/>
    <col min="254" max="254" width="8.7109375" style="7" bestFit="1" customWidth="1"/>
    <col min="255" max="487" width="9.140625" style="7"/>
    <col min="488" max="488" width="12.85546875" style="7" customWidth="1"/>
    <col min="489" max="489" width="9.140625" style="7"/>
    <col min="490" max="490" width="0.85546875" style="7" customWidth="1"/>
    <col min="491" max="491" width="9.140625" style="7"/>
    <col min="492" max="492" width="0.85546875" style="7" customWidth="1"/>
    <col min="493" max="493" width="9.140625" style="7"/>
    <col min="494" max="494" width="1" style="7" customWidth="1"/>
    <col min="495" max="495" width="9.140625" style="7"/>
    <col min="496" max="496" width="1" style="7" customWidth="1"/>
    <col min="497" max="497" width="8.7109375" style="7" bestFit="1" customWidth="1"/>
    <col min="498" max="498" width="10.28515625" style="7" bestFit="1" customWidth="1"/>
    <col min="499" max="500" width="10.42578125" style="7" bestFit="1" customWidth="1"/>
    <col min="501" max="501" width="14" style="7" bestFit="1" customWidth="1"/>
    <col min="502" max="502" width="12" style="7" bestFit="1" customWidth="1"/>
    <col min="503" max="503" width="10.28515625" style="7" bestFit="1" customWidth="1"/>
    <col min="504" max="504" width="8.7109375" style="7" bestFit="1" customWidth="1"/>
    <col min="505" max="505" width="0.85546875" style="7" customWidth="1"/>
    <col min="506" max="506" width="12.42578125" style="7" customWidth="1"/>
    <col min="507" max="507" width="10" style="7" customWidth="1"/>
    <col min="508" max="508" width="10.5703125" style="7" bestFit="1" customWidth="1"/>
    <col min="509" max="509" width="7.85546875" style="7" bestFit="1" customWidth="1"/>
    <col min="510" max="510" width="8.7109375" style="7" bestFit="1" customWidth="1"/>
    <col min="511" max="743" width="9.140625" style="7"/>
    <col min="744" max="744" width="12.85546875" style="7" customWidth="1"/>
    <col min="745" max="745" width="9.140625" style="7"/>
    <col min="746" max="746" width="0.85546875" style="7" customWidth="1"/>
    <col min="747" max="747" width="9.140625" style="7"/>
    <col min="748" max="748" width="0.85546875" style="7" customWidth="1"/>
    <col min="749" max="749" width="9.140625" style="7"/>
    <col min="750" max="750" width="1" style="7" customWidth="1"/>
    <col min="751" max="751" width="9.140625" style="7"/>
    <col min="752" max="752" width="1" style="7" customWidth="1"/>
    <col min="753" max="753" width="8.7109375" style="7" bestFit="1" customWidth="1"/>
    <col min="754" max="754" width="10.28515625" style="7" bestFit="1" customWidth="1"/>
    <col min="755" max="756" width="10.42578125" style="7" bestFit="1" customWidth="1"/>
    <col min="757" max="757" width="14" style="7" bestFit="1" customWidth="1"/>
    <col min="758" max="758" width="12" style="7" bestFit="1" customWidth="1"/>
    <col min="759" max="759" width="10.28515625" style="7" bestFit="1" customWidth="1"/>
    <col min="760" max="760" width="8.7109375" style="7" bestFit="1" customWidth="1"/>
    <col min="761" max="761" width="0.85546875" style="7" customWidth="1"/>
    <col min="762" max="762" width="12.42578125" style="7" customWidth="1"/>
    <col min="763" max="763" width="10" style="7" customWidth="1"/>
    <col min="764" max="764" width="10.5703125" style="7" bestFit="1" customWidth="1"/>
    <col min="765" max="765" width="7.85546875" style="7" bestFit="1" customWidth="1"/>
    <col min="766" max="766" width="8.7109375" style="7" bestFit="1" customWidth="1"/>
    <col min="767" max="999" width="9.140625" style="7"/>
    <col min="1000" max="1000" width="12.85546875" style="7" customWidth="1"/>
    <col min="1001" max="1001" width="9.140625" style="7"/>
    <col min="1002" max="1002" width="0.85546875" style="7" customWidth="1"/>
    <col min="1003" max="1003" width="9.140625" style="7"/>
    <col min="1004" max="1004" width="0.85546875" style="7" customWidth="1"/>
    <col min="1005" max="1005" width="9.140625" style="7"/>
    <col min="1006" max="1006" width="1" style="7" customWidth="1"/>
    <col min="1007" max="1007" width="9.140625" style="7"/>
    <col min="1008" max="1008" width="1" style="7" customWidth="1"/>
    <col min="1009" max="1009" width="8.7109375" style="7" bestFit="1" customWidth="1"/>
    <col min="1010" max="1010" width="10.28515625" style="7" bestFit="1" customWidth="1"/>
    <col min="1011" max="1012" width="10.42578125" style="7" bestFit="1" customWidth="1"/>
    <col min="1013" max="1013" width="14" style="7" bestFit="1" customWidth="1"/>
    <col min="1014" max="1014" width="12" style="7" bestFit="1" customWidth="1"/>
    <col min="1015" max="1015" width="10.28515625" style="7" bestFit="1" customWidth="1"/>
    <col min="1016" max="1016" width="8.7109375" style="7" bestFit="1" customWidth="1"/>
    <col min="1017" max="1017" width="0.85546875" style="7" customWidth="1"/>
    <col min="1018" max="1018" width="12.42578125" style="7" customWidth="1"/>
    <col min="1019" max="1019" width="10" style="7" customWidth="1"/>
    <col min="1020" max="1020" width="10.5703125" style="7" bestFit="1" customWidth="1"/>
    <col min="1021" max="1021" width="7.85546875" style="7" bestFit="1" customWidth="1"/>
    <col min="1022" max="1022" width="8.7109375" style="7" bestFit="1" customWidth="1"/>
    <col min="1023" max="1255" width="9.140625" style="7"/>
    <col min="1256" max="1256" width="12.85546875" style="7" customWidth="1"/>
    <col min="1257" max="1257" width="9.140625" style="7"/>
    <col min="1258" max="1258" width="0.85546875" style="7" customWidth="1"/>
    <col min="1259" max="1259" width="9.140625" style="7"/>
    <col min="1260" max="1260" width="0.85546875" style="7" customWidth="1"/>
    <col min="1261" max="1261" width="9.140625" style="7"/>
    <col min="1262" max="1262" width="1" style="7" customWidth="1"/>
    <col min="1263" max="1263" width="9.140625" style="7"/>
    <col min="1264" max="1264" width="1" style="7" customWidth="1"/>
    <col min="1265" max="1265" width="8.7109375" style="7" bestFit="1" customWidth="1"/>
    <col min="1266" max="1266" width="10.28515625" style="7" bestFit="1" customWidth="1"/>
    <col min="1267" max="1268" width="10.42578125" style="7" bestFit="1" customWidth="1"/>
    <col min="1269" max="1269" width="14" style="7" bestFit="1" customWidth="1"/>
    <col min="1270" max="1270" width="12" style="7" bestFit="1" customWidth="1"/>
    <col min="1271" max="1271" width="10.28515625" style="7" bestFit="1" customWidth="1"/>
    <col min="1272" max="1272" width="8.7109375" style="7" bestFit="1" customWidth="1"/>
    <col min="1273" max="1273" width="0.85546875" style="7" customWidth="1"/>
    <col min="1274" max="1274" width="12.42578125" style="7" customWidth="1"/>
    <col min="1275" max="1275" width="10" style="7" customWidth="1"/>
    <col min="1276" max="1276" width="10.5703125" style="7" bestFit="1" customWidth="1"/>
    <col min="1277" max="1277" width="7.85546875" style="7" bestFit="1" customWidth="1"/>
    <col min="1278" max="1278" width="8.7109375" style="7" bestFit="1" customWidth="1"/>
    <col min="1279" max="1511" width="9.140625" style="7"/>
    <col min="1512" max="1512" width="12.85546875" style="7" customWidth="1"/>
    <col min="1513" max="1513" width="9.140625" style="7"/>
    <col min="1514" max="1514" width="0.85546875" style="7" customWidth="1"/>
    <col min="1515" max="1515" width="9.140625" style="7"/>
    <col min="1516" max="1516" width="0.85546875" style="7" customWidth="1"/>
    <col min="1517" max="1517" width="9.140625" style="7"/>
    <col min="1518" max="1518" width="1" style="7" customWidth="1"/>
    <col min="1519" max="1519" width="9.140625" style="7"/>
    <col min="1520" max="1520" width="1" style="7" customWidth="1"/>
    <col min="1521" max="1521" width="8.7109375" style="7" bestFit="1" customWidth="1"/>
    <col min="1522" max="1522" width="10.28515625" style="7" bestFit="1" customWidth="1"/>
    <col min="1523" max="1524" width="10.42578125" style="7" bestFit="1" customWidth="1"/>
    <col min="1525" max="1525" width="14" style="7" bestFit="1" customWidth="1"/>
    <col min="1526" max="1526" width="12" style="7" bestFit="1" customWidth="1"/>
    <col min="1527" max="1527" width="10.28515625" style="7" bestFit="1" customWidth="1"/>
    <col min="1528" max="1528" width="8.7109375" style="7" bestFit="1" customWidth="1"/>
    <col min="1529" max="1529" width="0.85546875" style="7" customWidth="1"/>
    <col min="1530" max="1530" width="12.42578125" style="7" customWidth="1"/>
    <col min="1531" max="1531" width="10" style="7" customWidth="1"/>
    <col min="1532" max="1532" width="10.5703125" style="7" bestFit="1" customWidth="1"/>
    <col min="1533" max="1533" width="7.85546875" style="7" bestFit="1" customWidth="1"/>
    <col min="1534" max="1534" width="8.7109375" style="7" bestFit="1" customWidth="1"/>
    <col min="1535" max="1767" width="9.140625" style="7"/>
    <col min="1768" max="1768" width="12.85546875" style="7" customWidth="1"/>
    <col min="1769" max="1769" width="9.140625" style="7"/>
    <col min="1770" max="1770" width="0.85546875" style="7" customWidth="1"/>
    <col min="1771" max="1771" width="9.140625" style="7"/>
    <col min="1772" max="1772" width="0.85546875" style="7" customWidth="1"/>
    <col min="1773" max="1773" width="9.140625" style="7"/>
    <col min="1774" max="1774" width="1" style="7" customWidth="1"/>
    <col min="1775" max="1775" width="9.140625" style="7"/>
    <col min="1776" max="1776" width="1" style="7" customWidth="1"/>
    <col min="1777" max="1777" width="8.7109375" style="7" bestFit="1" customWidth="1"/>
    <col min="1778" max="1778" width="10.28515625" style="7" bestFit="1" customWidth="1"/>
    <col min="1779" max="1780" width="10.42578125" style="7" bestFit="1" customWidth="1"/>
    <col min="1781" max="1781" width="14" style="7" bestFit="1" customWidth="1"/>
    <col min="1782" max="1782" width="12" style="7" bestFit="1" customWidth="1"/>
    <col min="1783" max="1783" width="10.28515625" style="7" bestFit="1" customWidth="1"/>
    <col min="1784" max="1784" width="8.7109375" style="7" bestFit="1" customWidth="1"/>
    <col min="1785" max="1785" width="0.85546875" style="7" customWidth="1"/>
    <col min="1786" max="1786" width="12.42578125" style="7" customWidth="1"/>
    <col min="1787" max="1787" width="10" style="7" customWidth="1"/>
    <col min="1788" max="1788" width="10.5703125" style="7" bestFit="1" customWidth="1"/>
    <col min="1789" max="1789" width="7.85546875" style="7" bestFit="1" customWidth="1"/>
    <col min="1790" max="1790" width="8.7109375" style="7" bestFit="1" customWidth="1"/>
    <col min="1791" max="2023" width="9.140625" style="7"/>
    <col min="2024" max="2024" width="12.85546875" style="7" customWidth="1"/>
    <col min="2025" max="2025" width="9.140625" style="7"/>
    <col min="2026" max="2026" width="0.85546875" style="7" customWidth="1"/>
    <col min="2027" max="2027" width="9.140625" style="7"/>
    <col min="2028" max="2028" width="0.85546875" style="7" customWidth="1"/>
    <col min="2029" max="2029" width="9.140625" style="7"/>
    <col min="2030" max="2030" width="1" style="7" customWidth="1"/>
    <col min="2031" max="2031" width="9.140625" style="7"/>
    <col min="2032" max="2032" width="1" style="7" customWidth="1"/>
    <col min="2033" max="2033" width="8.7109375" style="7" bestFit="1" customWidth="1"/>
    <col min="2034" max="2034" width="10.28515625" style="7" bestFit="1" customWidth="1"/>
    <col min="2035" max="2036" width="10.42578125" style="7" bestFit="1" customWidth="1"/>
    <col min="2037" max="2037" width="14" style="7" bestFit="1" customWidth="1"/>
    <col min="2038" max="2038" width="12" style="7" bestFit="1" customWidth="1"/>
    <col min="2039" max="2039" width="10.28515625" style="7" bestFit="1" customWidth="1"/>
    <col min="2040" max="2040" width="8.7109375" style="7" bestFit="1" customWidth="1"/>
    <col min="2041" max="2041" width="0.85546875" style="7" customWidth="1"/>
    <col min="2042" max="2042" width="12.42578125" style="7" customWidth="1"/>
    <col min="2043" max="2043" width="10" style="7" customWidth="1"/>
    <col min="2044" max="2044" width="10.5703125" style="7" bestFit="1" customWidth="1"/>
    <col min="2045" max="2045" width="7.85546875" style="7" bestFit="1" customWidth="1"/>
    <col min="2046" max="2046" width="8.7109375" style="7" bestFit="1" customWidth="1"/>
    <col min="2047" max="2279" width="9.140625" style="7"/>
    <col min="2280" max="2280" width="12.85546875" style="7" customWidth="1"/>
    <col min="2281" max="2281" width="9.140625" style="7"/>
    <col min="2282" max="2282" width="0.85546875" style="7" customWidth="1"/>
    <col min="2283" max="2283" width="9.140625" style="7"/>
    <col min="2284" max="2284" width="0.85546875" style="7" customWidth="1"/>
    <col min="2285" max="2285" width="9.140625" style="7"/>
    <col min="2286" max="2286" width="1" style="7" customWidth="1"/>
    <col min="2287" max="2287" width="9.140625" style="7"/>
    <col min="2288" max="2288" width="1" style="7" customWidth="1"/>
    <col min="2289" max="2289" width="8.7109375" style="7" bestFit="1" customWidth="1"/>
    <col min="2290" max="2290" width="10.28515625" style="7" bestFit="1" customWidth="1"/>
    <col min="2291" max="2292" width="10.42578125" style="7" bestFit="1" customWidth="1"/>
    <col min="2293" max="2293" width="14" style="7" bestFit="1" customWidth="1"/>
    <col min="2294" max="2294" width="12" style="7" bestFit="1" customWidth="1"/>
    <col min="2295" max="2295" width="10.28515625" style="7" bestFit="1" customWidth="1"/>
    <col min="2296" max="2296" width="8.7109375" style="7" bestFit="1" customWidth="1"/>
    <col min="2297" max="2297" width="0.85546875" style="7" customWidth="1"/>
    <col min="2298" max="2298" width="12.42578125" style="7" customWidth="1"/>
    <col min="2299" max="2299" width="10" style="7" customWidth="1"/>
    <col min="2300" max="2300" width="10.5703125" style="7" bestFit="1" customWidth="1"/>
    <col min="2301" max="2301" width="7.85546875" style="7" bestFit="1" customWidth="1"/>
    <col min="2302" max="2302" width="8.7109375" style="7" bestFit="1" customWidth="1"/>
    <col min="2303" max="2535" width="9.140625" style="7"/>
    <col min="2536" max="2536" width="12.85546875" style="7" customWidth="1"/>
    <col min="2537" max="2537" width="9.140625" style="7"/>
    <col min="2538" max="2538" width="0.85546875" style="7" customWidth="1"/>
    <col min="2539" max="2539" width="9.140625" style="7"/>
    <col min="2540" max="2540" width="0.85546875" style="7" customWidth="1"/>
    <col min="2541" max="2541" width="9.140625" style="7"/>
    <col min="2542" max="2542" width="1" style="7" customWidth="1"/>
    <col min="2543" max="2543" width="9.140625" style="7"/>
    <col min="2544" max="2544" width="1" style="7" customWidth="1"/>
    <col min="2545" max="2545" width="8.7109375" style="7" bestFit="1" customWidth="1"/>
    <col min="2546" max="2546" width="10.28515625" style="7" bestFit="1" customWidth="1"/>
    <col min="2547" max="2548" width="10.42578125" style="7" bestFit="1" customWidth="1"/>
    <col min="2549" max="2549" width="14" style="7" bestFit="1" customWidth="1"/>
    <col min="2550" max="2550" width="12" style="7" bestFit="1" customWidth="1"/>
    <col min="2551" max="2551" width="10.28515625" style="7" bestFit="1" customWidth="1"/>
    <col min="2552" max="2552" width="8.7109375" style="7" bestFit="1" customWidth="1"/>
    <col min="2553" max="2553" width="0.85546875" style="7" customWidth="1"/>
    <col min="2554" max="2554" width="12.42578125" style="7" customWidth="1"/>
    <col min="2555" max="2555" width="10" style="7" customWidth="1"/>
    <col min="2556" max="2556" width="10.5703125" style="7" bestFit="1" customWidth="1"/>
    <col min="2557" max="2557" width="7.85546875" style="7" bestFit="1" customWidth="1"/>
    <col min="2558" max="2558" width="8.7109375" style="7" bestFit="1" customWidth="1"/>
    <col min="2559" max="2791" width="9.140625" style="7"/>
    <col min="2792" max="2792" width="12.85546875" style="7" customWidth="1"/>
    <col min="2793" max="2793" width="9.140625" style="7"/>
    <col min="2794" max="2794" width="0.85546875" style="7" customWidth="1"/>
    <col min="2795" max="2795" width="9.140625" style="7"/>
    <col min="2796" max="2796" width="0.85546875" style="7" customWidth="1"/>
    <col min="2797" max="2797" width="9.140625" style="7"/>
    <col min="2798" max="2798" width="1" style="7" customWidth="1"/>
    <col min="2799" max="2799" width="9.140625" style="7"/>
    <col min="2800" max="2800" width="1" style="7" customWidth="1"/>
    <col min="2801" max="2801" width="8.7109375" style="7" bestFit="1" customWidth="1"/>
    <col min="2802" max="2802" width="10.28515625" style="7" bestFit="1" customWidth="1"/>
    <col min="2803" max="2804" width="10.42578125" style="7" bestFit="1" customWidth="1"/>
    <col min="2805" max="2805" width="14" style="7" bestFit="1" customWidth="1"/>
    <col min="2806" max="2806" width="12" style="7" bestFit="1" customWidth="1"/>
    <col min="2807" max="2807" width="10.28515625" style="7" bestFit="1" customWidth="1"/>
    <col min="2808" max="2808" width="8.7109375" style="7" bestFit="1" customWidth="1"/>
    <col min="2809" max="2809" width="0.85546875" style="7" customWidth="1"/>
    <col min="2810" max="2810" width="12.42578125" style="7" customWidth="1"/>
    <col min="2811" max="2811" width="10" style="7" customWidth="1"/>
    <col min="2812" max="2812" width="10.5703125" style="7" bestFit="1" customWidth="1"/>
    <col min="2813" max="2813" width="7.85546875" style="7" bestFit="1" customWidth="1"/>
    <col min="2814" max="2814" width="8.7109375" style="7" bestFit="1" customWidth="1"/>
    <col min="2815" max="3047" width="9.140625" style="7"/>
    <col min="3048" max="3048" width="12.85546875" style="7" customWidth="1"/>
    <col min="3049" max="3049" width="9.140625" style="7"/>
    <col min="3050" max="3050" width="0.85546875" style="7" customWidth="1"/>
    <col min="3051" max="3051" width="9.140625" style="7"/>
    <col min="3052" max="3052" width="0.85546875" style="7" customWidth="1"/>
    <col min="3053" max="3053" width="9.140625" style="7"/>
    <col min="3054" max="3054" width="1" style="7" customWidth="1"/>
    <col min="3055" max="3055" width="9.140625" style="7"/>
    <col min="3056" max="3056" width="1" style="7" customWidth="1"/>
    <col min="3057" max="3057" width="8.7109375" style="7" bestFit="1" customWidth="1"/>
    <col min="3058" max="3058" width="10.28515625" style="7" bestFit="1" customWidth="1"/>
    <col min="3059" max="3060" width="10.42578125" style="7" bestFit="1" customWidth="1"/>
    <col min="3061" max="3061" width="14" style="7" bestFit="1" customWidth="1"/>
    <col min="3062" max="3062" width="12" style="7" bestFit="1" customWidth="1"/>
    <col min="3063" max="3063" width="10.28515625" style="7" bestFit="1" customWidth="1"/>
    <col min="3064" max="3064" width="8.7109375" style="7" bestFit="1" customWidth="1"/>
    <col min="3065" max="3065" width="0.85546875" style="7" customWidth="1"/>
    <col min="3066" max="3066" width="12.42578125" style="7" customWidth="1"/>
    <col min="3067" max="3067" width="10" style="7" customWidth="1"/>
    <col min="3068" max="3068" width="10.5703125" style="7" bestFit="1" customWidth="1"/>
    <col min="3069" max="3069" width="7.85546875" style="7" bestFit="1" customWidth="1"/>
    <col min="3070" max="3070" width="8.7109375" style="7" bestFit="1" customWidth="1"/>
    <col min="3071" max="3303" width="9.140625" style="7"/>
    <col min="3304" max="3304" width="12.85546875" style="7" customWidth="1"/>
    <col min="3305" max="3305" width="9.140625" style="7"/>
    <col min="3306" max="3306" width="0.85546875" style="7" customWidth="1"/>
    <col min="3307" max="3307" width="9.140625" style="7"/>
    <col min="3308" max="3308" width="0.85546875" style="7" customWidth="1"/>
    <col min="3309" max="3309" width="9.140625" style="7"/>
    <col min="3310" max="3310" width="1" style="7" customWidth="1"/>
    <col min="3311" max="3311" width="9.140625" style="7"/>
    <col min="3312" max="3312" width="1" style="7" customWidth="1"/>
    <col min="3313" max="3313" width="8.7109375" style="7" bestFit="1" customWidth="1"/>
    <col min="3314" max="3314" width="10.28515625" style="7" bestFit="1" customWidth="1"/>
    <col min="3315" max="3316" width="10.42578125" style="7" bestFit="1" customWidth="1"/>
    <col min="3317" max="3317" width="14" style="7" bestFit="1" customWidth="1"/>
    <col min="3318" max="3318" width="12" style="7" bestFit="1" customWidth="1"/>
    <col min="3319" max="3319" width="10.28515625" style="7" bestFit="1" customWidth="1"/>
    <col min="3320" max="3320" width="8.7109375" style="7" bestFit="1" customWidth="1"/>
    <col min="3321" max="3321" width="0.85546875" style="7" customWidth="1"/>
    <col min="3322" max="3322" width="12.42578125" style="7" customWidth="1"/>
    <col min="3323" max="3323" width="10" style="7" customWidth="1"/>
    <col min="3324" max="3324" width="10.5703125" style="7" bestFit="1" customWidth="1"/>
    <col min="3325" max="3325" width="7.85546875" style="7" bestFit="1" customWidth="1"/>
    <col min="3326" max="3326" width="8.7109375" style="7" bestFit="1" customWidth="1"/>
    <col min="3327" max="3559" width="9.140625" style="7"/>
    <col min="3560" max="3560" width="12.85546875" style="7" customWidth="1"/>
    <col min="3561" max="3561" width="9.140625" style="7"/>
    <col min="3562" max="3562" width="0.85546875" style="7" customWidth="1"/>
    <col min="3563" max="3563" width="9.140625" style="7"/>
    <col min="3564" max="3564" width="0.85546875" style="7" customWidth="1"/>
    <col min="3565" max="3565" width="9.140625" style="7"/>
    <col min="3566" max="3566" width="1" style="7" customWidth="1"/>
    <col min="3567" max="3567" width="9.140625" style="7"/>
    <col min="3568" max="3568" width="1" style="7" customWidth="1"/>
    <col min="3569" max="3569" width="8.7109375" style="7" bestFit="1" customWidth="1"/>
    <col min="3570" max="3570" width="10.28515625" style="7" bestFit="1" customWidth="1"/>
    <col min="3571" max="3572" width="10.42578125" style="7" bestFit="1" customWidth="1"/>
    <col min="3573" max="3573" width="14" style="7" bestFit="1" customWidth="1"/>
    <col min="3574" max="3574" width="12" style="7" bestFit="1" customWidth="1"/>
    <col min="3575" max="3575" width="10.28515625" style="7" bestFit="1" customWidth="1"/>
    <col min="3576" max="3576" width="8.7109375" style="7" bestFit="1" customWidth="1"/>
    <col min="3577" max="3577" width="0.85546875" style="7" customWidth="1"/>
    <col min="3578" max="3578" width="12.42578125" style="7" customWidth="1"/>
    <col min="3579" max="3579" width="10" style="7" customWidth="1"/>
    <col min="3580" max="3580" width="10.5703125" style="7" bestFit="1" customWidth="1"/>
    <col min="3581" max="3581" width="7.85546875" style="7" bestFit="1" customWidth="1"/>
    <col min="3582" max="3582" width="8.7109375" style="7" bestFit="1" customWidth="1"/>
    <col min="3583" max="3815" width="9.140625" style="7"/>
    <col min="3816" max="3816" width="12.85546875" style="7" customWidth="1"/>
    <col min="3817" max="3817" width="9.140625" style="7"/>
    <col min="3818" max="3818" width="0.85546875" style="7" customWidth="1"/>
    <col min="3819" max="3819" width="9.140625" style="7"/>
    <col min="3820" max="3820" width="0.85546875" style="7" customWidth="1"/>
    <col min="3821" max="3821" width="9.140625" style="7"/>
    <col min="3822" max="3822" width="1" style="7" customWidth="1"/>
    <col min="3823" max="3823" width="9.140625" style="7"/>
    <col min="3824" max="3824" width="1" style="7" customWidth="1"/>
    <col min="3825" max="3825" width="8.7109375" style="7" bestFit="1" customWidth="1"/>
    <col min="3826" max="3826" width="10.28515625" style="7" bestFit="1" customWidth="1"/>
    <col min="3827" max="3828" width="10.42578125" style="7" bestFit="1" customWidth="1"/>
    <col min="3829" max="3829" width="14" style="7" bestFit="1" customWidth="1"/>
    <col min="3830" max="3830" width="12" style="7" bestFit="1" customWidth="1"/>
    <col min="3831" max="3831" width="10.28515625" style="7" bestFit="1" customWidth="1"/>
    <col min="3832" max="3832" width="8.7109375" style="7" bestFit="1" customWidth="1"/>
    <col min="3833" max="3833" width="0.85546875" style="7" customWidth="1"/>
    <col min="3834" max="3834" width="12.42578125" style="7" customWidth="1"/>
    <col min="3835" max="3835" width="10" style="7" customWidth="1"/>
    <col min="3836" max="3836" width="10.5703125" style="7" bestFit="1" customWidth="1"/>
    <col min="3837" max="3837" width="7.85546875" style="7" bestFit="1" customWidth="1"/>
    <col min="3838" max="3838" width="8.7109375" style="7" bestFit="1" customWidth="1"/>
    <col min="3839" max="4071" width="9.140625" style="7"/>
    <col min="4072" max="4072" width="12.85546875" style="7" customWidth="1"/>
    <col min="4073" max="4073" width="9.140625" style="7"/>
    <col min="4074" max="4074" width="0.85546875" style="7" customWidth="1"/>
    <col min="4075" max="4075" width="9.140625" style="7"/>
    <col min="4076" max="4076" width="0.85546875" style="7" customWidth="1"/>
    <col min="4077" max="4077" width="9.140625" style="7"/>
    <col min="4078" max="4078" width="1" style="7" customWidth="1"/>
    <col min="4079" max="4079" width="9.140625" style="7"/>
    <col min="4080" max="4080" width="1" style="7" customWidth="1"/>
    <col min="4081" max="4081" width="8.7109375" style="7" bestFit="1" customWidth="1"/>
    <col min="4082" max="4082" width="10.28515625" style="7" bestFit="1" customWidth="1"/>
    <col min="4083" max="4084" width="10.42578125" style="7" bestFit="1" customWidth="1"/>
    <col min="4085" max="4085" width="14" style="7" bestFit="1" customWidth="1"/>
    <col min="4086" max="4086" width="12" style="7" bestFit="1" customWidth="1"/>
    <col min="4087" max="4087" width="10.28515625" style="7" bestFit="1" customWidth="1"/>
    <col min="4088" max="4088" width="8.7109375" style="7" bestFit="1" customWidth="1"/>
    <col min="4089" max="4089" width="0.85546875" style="7" customWidth="1"/>
    <col min="4090" max="4090" width="12.42578125" style="7" customWidth="1"/>
    <col min="4091" max="4091" width="10" style="7" customWidth="1"/>
    <col min="4092" max="4092" width="10.5703125" style="7" bestFit="1" customWidth="1"/>
    <col min="4093" max="4093" width="7.85546875" style="7" bestFit="1" customWidth="1"/>
    <col min="4094" max="4094" width="8.7109375" style="7" bestFit="1" customWidth="1"/>
    <col min="4095" max="4327" width="9.140625" style="7"/>
    <col min="4328" max="4328" width="12.85546875" style="7" customWidth="1"/>
    <col min="4329" max="4329" width="9.140625" style="7"/>
    <col min="4330" max="4330" width="0.85546875" style="7" customWidth="1"/>
    <col min="4331" max="4331" width="9.140625" style="7"/>
    <col min="4332" max="4332" width="0.85546875" style="7" customWidth="1"/>
    <col min="4333" max="4333" width="9.140625" style="7"/>
    <col min="4334" max="4334" width="1" style="7" customWidth="1"/>
    <col min="4335" max="4335" width="9.140625" style="7"/>
    <col min="4336" max="4336" width="1" style="7" customWidth="1"/>
    <col min="4337" max="4337" width="8.7109375" style="7" bestFit="1" customWidth="1"/>
    <col min="4338" max="4338" width="10.28515625" style="7" bestFit="1" customWidth="1"/>
    <col min="4339" max="4340" width="10.42578125" style="7" bestFit="1" customWidth="1"/>
    <col min="4341" max="4341" width="14" style="7" bestFit="1" customWidth="1"/>
    <col min="4342" max="4342" width="12" style="7" bestFit="1" customWidth="1"/>
    <col min="4343" max="4343" width="10.28515625" style="7" bestFit="1" customWidth="1"/>
    <col min="4344" max="4344" width="8.7109375" style="7" bestFit="1" customWidth="1"/>
    <col min="4345" max="4345" width="0.85546875" style="7" customWidth="1"/>
    <col min="4346" max="4346" width="12.42578125" style="7" customWidth="1"/>
    <col min="4347" max="4347" width="10" style="7" customWidth="1"/>
    <col min="4348" max="4348" width="10.5703125" style="7" bestFit="1" customWidth="1"/>
    <col min="4349" max="4349" width="7.85546875" style="7" bestFit="1" customWidth="1"/>
    <col min="4350" max="4350" width="8.7109375" style="7" bestFit="1" customWidth="1"/>
    <col min="4351" max="4583" width="9.140625" style="7"/>
    <col min="4584" max="4584" width="12.85546875" style="7" customWidth="1"/>
    <col min="4585" max="4585" width="9.140625" style="7"/>
    <col min="4586" max="4586" width="0.85546875" style="7" customWidth="1"/>
    <col min="4587" max="4587" width="9.140625" style="7"/>
    <col min="4588" max="4588" width="0.85546875" style="7" customWidth="1"/>
    <col min="4589" max="4589" width="9.140625" style="7"/>
    <col min="4590" max="4590" width="1" style="7" customWidth="1"/>
    <col min="4591" max="4591" width="9.140625" style="7"/>
    <col min="4592" max="4592" width="1" style="7" customWidth="1"/>
    <col min="4593" max="4593" width="8.7109375" style="7" bestFit="1" customWidth="1"/>
    <col min="4594" max="4594" width="10.28515625" style="7" bestFit="1" customWidth="1"/>
    <col min="4595" max="4596" width="10.42578125" style="7" bestFit="1" customWidth="1"/>
    <col min="4597" max="4597" width="14" style="7" bestFit="1" customWidth="1"/>
    <col min="4598" max="4598" width="12" style="7" bestFit="1" customWidth="1"/>
    <col min="4599" max="4599" width="10.28515625" style="7" bestFit="1" customWidth="1"/>
    <col min="4600" max="4600" width="8.7109375" style="7" bestFit="1" customWidth="1"/>
    <col min="4601" max="4601" width="0.85546875" style="7" customWidth="1"/>
    <col min="4602" max="4602" width="12.42578125" style="7" customWidth="1"/>
    <col min="4603" max="4603" width="10" style="7" customWidth="1"/>
    <col min="4604" max="4604" width="10.5703125" style="7" bestFit="1" customWidth="1"/>
    <col min="4605" max="4605" width="7.85546875" style="7" bestFit="1" customWidth="1"/>
    <col min="4606" max="4606" width="8.7109375" style="7" bestFit="1" customWidth="1"/>
    <col min="4607" max="4839" width="9.140625" style="7"/>
    <col min="4840" max="4840" width="12.85546875" style="7" customWidth="1"/>
    <col min="4841" max="4841" width="9.140625" style="7"/>
    <col min="4842" max="4842" width="0.85546875" style="7" customWidth="1"/>
    <col min="4843" max="4843" width="9.140625" style="7"/>
    <col min="4844" max="4844" width="0.85546875" style="7" customWidth="1"/>
    <col min="4845" max="4845" width="9.140625" style="7"/>
    <col min="4846" max="4846" width="1" style="7" customWidth="1"/>
    <col min="4847" max="4847" width="9.140625" style="7"/>
    <col min="4848" max="4848" width="1" style="7" customWidth="1"/>
    <col min="4849" max="4849" width="8.7109375" style="7" bestFit="1" customWidth="1"/>
    <col min="4850" max="4850" width="10.28515625" style="7" bestFit="1" customWidth="1"/>
    <col min="4851" max="4852" width="10.42578125" style="7" bestFit="1" customWidth="1"/>
    <col min="4853" max="4853" width="14" style="7" bestFit="1" customWidth="1"/>
    <col min="4854" max="4854" width="12" style="7" bestFit="1" customWidth="1"/>
    <col min="4855" max="4855" width="10.28515625" style="7" bestFit="1" customWidth="1"/>
    <col min="4856" max="4856" width="8.7109375" style="7" bestFit="1" customWidth="1"/>
    <col min="4857" max="4857" width="0.85546875" style="7" customWidth="1"/>
    <col min="4858" max="4858" width="12.42578125" style="7" customWidth="1"/>
    <col min="4859" max="4859" width="10" style="7" customWidth="1"/>
    <col min="4860" max="4860" width="10.5703125" style="7" bestFit="1" customWidth="1"/>
    <col min="4861" max="4861" width="7.85546875" style="7" bestFit="1" customWidth="1"/>
    <col min="4862" max="4862" width="8.7109375" style="7" bestFit="1" customWidth="1"/>
    <col min="4863" max="5095" width="9.140625" style="7"/>
    <col min="5096" max="5096" width="12.85546875" style="7" customWidth="1"/>
    <col min="5097" max="5097" width="9.140625" style="7"/>
    <col min="5098" max="5098" width="0.85546875" style="7" customWidth="1"/>
    <col min="5099" max="5099" width="9.140625" style="7"/>
    <col min="5100" max="5100" width="0.85546875" style="7" customWidth="1"/>
    <col min="5101" max="5101" width="9.140625" style="7"/>
    <col min="5102" max="5102" width="1" style="7" customWidth="1"/>
    <col min="5103" max="5103" width="9.140625" style="7"/>
    <col min="5104" max="5104" width="1" style="7" customWidth="1"/>
    <col min="5105" max="5105" width="8.7109375" style="7" bestFit="1" customWidth="1"/>
    <col min="5106" max="5106" width="10.28515625" style="7" bestFit="1" customWidth="1"/>
    <col min="5107" max="5108" width="10.42578125" style="7" bestFit="1" customWidth="1"/>
    <col min="5109" max="5109" width="14" style="7" bestFit="1" customWidth="1"/>
    <col min="5110" max="5110" width="12" style="7" bestFit="1" customWidth="1"/>
    <col min="5111" max="5111" width="10.28515625" style="7" bestFit="1" customWidth="1"/>
    <col min="5112" max="5112" width="8.7109375" style="7" bestFit="1" customWidth="1"/>
    <col min="5113" max="5113" width="0.85546875" style="7" customWidth="1"/>
    <col min="5114" max="5114" width="12.42578125" style="7" customWidth="1"/>
    <col min="5115" max="5115" width="10" style="7" customWidth="1"/>
    <col min="5116" max="5116" width="10.5703125" style="7" bestFit="1" customWidth="1"/>
    <col min="5117" max="5117" width="7.85546875" style="7" bestFit="1" customWidth="1"/>
    <col min="5118" max="5118" width="8.7109375" style="7" bestFit="1" customWidth="1"/>
    <col min="5119" max="5351" width="9.140625" style="7"/>
    <col min="5352" max="5352" width="12.85546875" style="7" customWidth="1"/>
    <col min="5353" max="5353" width="9.140625" style="7"/>
    <col min="5354" max="5354" width="0.85546875" style="7" customWidth="1"/>
    <col min="5355" max="5355" width="9.140625" style="7"/>
    <col min="5356" max="5356" width="0.85546875" style="7" customWidth="1"/>
    <col min="5357" max="5357" width="9.140625" style="7"/>
    <col min="5358" max="5358" width="1" style="7" customWidth="1"/>
    <col min="5359" max="5359" width="9.140625" style="7"/>
    <col min="5360" max="5360" width="1" style="7" customWidth="1"/>
    <col min="5361" max="5361" width="8.7109375" style="7" bestFit="1" customWidth="1"/>
    <col min="5362" max="5362" width="10.28515625" style="7" bestFit="1" customWidth="1"/>
    <col min="5363" max="5364" width="10.42578125" style="7" bestFit="1" customWidth="1"/>
    <col min="5365" max="5365" width="14" style="7" bestFit="1" customWidth="1"/>
    <col min="5366" max="5366" width="12" style="7" bestFit="1" customWidth="1"/>
    <col min="5367" max="5367" width="10.28515625" style="7" bestFit="1" customWidth="1"/>
    <col min="5368" max="5368" width="8.7109375" style="7" bestFit="1" customWidth="1"/>
    <col min="5369" max="5369" width="0.85546875" style="7" customWidth="1"/>
    <col min="5370" max="5370" width="12.42578125" style="7" customWidth="1"/>
    <col min="5371" max="5371" width="10" style="7" customWidth="1"/>
    <col min="5372" max="5372" width="10.5703125" style="7" bestFit="1" customWidth="1"/>
    <col min="5373" max="5373" width="7.85546875" style="7" bestFit="1" customWidth="1"/>
    <col min="5374" max="5374" width="8.7109375" style="7" bestFit="1" customWidth="1"/>
    <col min="5375" max="5607" width="9.140625" style="7"/>
    <col min="5608" max="5608" width="12.85546875" style="7" customWidth="1"/>
    <col min="5609" max="5609" width="9.140625" style="7"/>
    <col min="5610" max="5610" width="0.85546875" style="7" customWidth="1"/>
    <col min="5611" max="5611" width="9.140625" style="7"/>
    <col min="5612" max="5612" width="0.85546875" style="7" customWidth="1"/>
    <col min="5613" max="5613" width="9.140625" style="7"/>
    <col min="5614" max="5614" width="1" style="7" customWidth="1"/>
    <col min="5615" max="5615" width="9.140625" style="7"/>
    <col min="5616" max="5616" width="1" style="7" customWidth="1"/>
    <col min="5617" max="5617" width="8.7109375" style="7" bestFit="1" customWidth="1"/>
    <col min="5618" max="5618" width="10.28515625" style="7" bestFit="1" customWidth="1"/>
    <col min="5619" max="5620" width="10.42578125" style="7" bestFit="1" customWidth="1"/>
    <col min="5621" max="5621" width="14" style="7" bestFit="1" customWidth="1"/>
    <col min="5622" max="5622" width="12" style="7" bestFit="1" customWidth="1"/>
    <col min="5623" max="5623" width="10.28515625" style="7" bestFit="1" customWidth="1"/>
    <col min="5624" max="5624" width="8.7109375" style="7" bestFit="1" customWidth="1"/>
    <col min="5625" max="5625" width="0.85546875" style="7" customWidth="1"/>
    <col min="5626" max="5626" width="12.42578125" style="7" customWidth="1"/>
    <col min="5627" max="5627" width="10" style="7" customWidth="1"/>
    <col min="5628" max="5628" width="10.5703125" style="7" bestFit="1" customWidth="1"/>
    <col min="5629" max="5629" width="7.85546875" style="7" bestFit="1" customWidth="1"/>
    <col min="5630" max="5630" width="8.7109375" style="7" bestFit="1" customWidth="1"/>
    <col min="5631" max="5863" width="9.140625" style="7"/>
    <col min="5864" max="5864" width="12.85546875" style="7" customWidth="1"/>
    <col min="5865" max="5865" width="9.140625" style="7"/>
    <col min="5866" max="5866" width="0.85546875" style="7" customWidth="1"/>
    <col min="5867" max="5867" width="9.140625" style="7"/>
    <col min="5868" max="5868" width="0.85546875" style="7" customWidth="1"/>
    <col min="5869" max="5869" width="9.140625" style="7"/>
    <col min="5870" max="5870" width="1" style="7" customWidth="1"/>
    <col min="5871" max="5871" width="9.140625" style="7"/>
    <col min="5872" max="5872" width="1" style="7" customWidth="1"/>
    <col min="5873" max="5873" width="8.7109375" style="7" bestFit="1" customWidth="1"/>
    <col min="5874" max="5874" width="10.28515625" style="7" bestFit="1" customWidth="1"/>
    <col min="5875" max="5876" width="10.42578125" style="7" bestFit="1" customWidth="1"/>
    <col min="5877" max="5877" width="14" style="7" bestFit="1" customWidth="1"/>
    <col min="5878" max="5878" width="12" style="7" bestFit="1" customWidth="1"/>
    <col min="5879" max="5879" width="10.28515625" style="7" bestFit="1" customWidth="1"/>
    <col min="5880" max="5880" width="8.7109375" style="7" bestFit="1" customWidth="1"/>
    <col min="5881" max="5881" width="0.85546875" style="7" customWidth="1"/>
    <col min="5882" max="5882" width="12.42578125" style="7" customWidth="1"/>
    <col min="5883" max="5883" width="10" style="7" customWidth="1"/>
    <col min="5884" max="5884" width="10.5703125" style="7" bestFit="1" customWidth="1"/>
    <col min="5885" max="5885" width="7.85546875" style="7" bestFit="1" customWidth="1"/>
    <col min="5886" max="5886" width="8.7109375" style="7" bestFit="1" customWidth="1"/>
    <col min="5887" max="6119" width="9.140625" style="7"/>
    <col min="6120" max="6120" width="12.85546875" style="7" customWidth="1"/>
    <col min="6121" max="6121" width="9.140625" style="7"/>
    <col min="6122" max="6122" width="0.85546875" style="7" customWidth="1"/>
    <col min="6123" max="6123" width="9.140625" style="7"/>
    <col min="6124" max="6124" width="0.85546875" style="7" customWidth="1"/>
    <col min="6125" max="6125" width="9.140625" style="7"/>
    <col min="6126" max="6126" width="1" style="7" customWidth="1"/>
    <col min="6127" max="6127" width="9.140625" style="7"/>
    <col min="6128" max="6128" width="1" style="7" customWidth="1"/>
    <col min="6129" max="6129" width="8.7109375" style="7" bestFit="1" customWidth="1"/>
    <col min="6130" max="6130" width="10.28515625" style="7" bestFit="1" customWidth="1"/>
    <col min="6131" max="6132" width="10.42578125" style="7" bestFit="1" customWidth="1"/>
    <col min="6133" max="6133" width="14" style="7" bestFit="1" customWidth="1"/>
    <col min="6134" max="6134" width="12" style="7" bestFit="1" customWidth="1"/>
    <col min="6135" max="6135" width="10.28515625" style="7" bestFit="1" customWidth="1"/>
    <col min="6136" max="6136" width="8.7109375" style="7" bestFit="1" customWidth="1"/>
    <col min="6137" max="6137" width="0.85546875" style="7" customWidth="1"/>
    <col min="6138" max="6138" width="12.42578125" style="7" customWidth="1"/>
    <col min="6139" max="6139" width="10" style="7" customWidth="1"/>
    <col min="6140" max="6140" width="10.5703125" style="7" bestFit="1" customWidth="1"/>
    <col min="6141" max="6141" width="7.85546875" style="7" bestFit="1" customWidth="1"/>
    <col min="6142" max="6142" width="8.7109375" style="7" bestFit="1" customWidth="1"/>
    <col min="6143" max="6375" width="9.140625" style="7"/>
    <col min="6376" max="6376" width="12.85546875" style="7" customWidth="1"/>
    <col min="6377" max="6377" width="9.140625" style="7"/>
    <col min="6378" max="6378" width="0.85546875" style="7" customWidth="1"/>
    <col min="6379" max="6379" width="9.140625" style="7"/>
    <col min="6380" max="6380" width="0.85546875" style="7" customWidth="1"/>
    <col min="6381" max="6381" width="9.140625" style="7"/>
    <col min="6382" max="6382" width="1" style="7" customWidth="1"/>
    <col min="6383" max="6383" width="9.140625" style="7"/>
    <col min="6384" max="6384" width="1" style="7" customWidth="1"/>
    <col min="6385" max="6385" width="8.7109375" style="7" bestFit="1" customWidth="1"/>
    <col min="6386" max="6386" width="10.28515625" style="7" bestFit="1" customWidth="1"/>
    <col min="6387" max="6388" width="10.42578125" style="7" bestFit="1" customWidth="1"/>
    <col min="6389" max="6389" width="14" style="7" bestFit="1" customWidth="1"/>
    <col min="6390" max="6390" width="12" style="7" bestFit="1" customWidth="1"/>
    <col min="6391" max="6391" width="10.28515625" style="7" bestFit="1" customWidth="1"/>
    <col min="6392" max="6392" width="8.7109375" style="7" bestFit="1" customWidth="1"/>
    <col min="6393" max="6393" width="0.85546875" style="7" customWidth="1"/>
    <col min="6394" max="6394" width="12.42578125" style="7" customWidth="1"/>
    <col min="6395" max="6395" width="10" style="7" customWidth="1"/>
    <col min="6396" max="6396" width="10.5703125" style="7" bestFit="1" customWidth="1"/>
    <col min="6397" max="6397" width="7.85546875" style="7" bestFit="1" customWidth="1"/>
    <col min="6398" max="6398" width="8.7109375" style="7" bestFit="1" customWidth="1"/>
    <col min="6399" max="6631" width="9.140625" style="7"/>
    <col min="6632" max="6632" width="12.85546875" style="7" customWidth="1"/>
    <col min="6633" max="6633" width="9.140625" style="7"/>
    <col min="6634" max="6634" width="0.85546875" style="7" customWidth="1"/>
    <col min="6635" max="6635" width="9.140625" style="7"/>
    <col min="6636" max="6636" width="0.85546875" style="7" customWidth="1"/>
    <col min="6637" max="6637" width="9.140625" style="7"/>
    <col min="6638" max="6638" width="1" style="7" customWidth="1"/>
    <col min="6639" max="6639" width="9.140625" style="7"/>
    <col min="6640" max="6640" width="1" style="7" customWidth="1"/>
    <col min="6641" max="6641" width="8.7109375" style="7" bestFit="1" customWidth="1"/>
    <col min="6642" max="6642" width="10.28515625" style="7" bestFit="1" customWidth="1"/>
    <col min="6643" max="6644" width="10.42578125" style="7" bestFit="1" customWidth="1"/>
    <col min="6645" max="6645" width="14" style="7" bestFit="1" customWidth="1"/>
    <col min="6646" max="6646" width="12" style="7" bestFit="1" customWidth="1"/>
    <col min="6647" max="6647" width="10.28515625" style="7" bestFit="1" customWidth="1"/>
    <col min="6648" max="6648" width="8.7109375" style="7" bestFit="1" customWidth="1"/>
    <col min="6649" max="6649" width="0.85546875" style="7" customWidth="1"/>
    <col min="6650" max="6650" width="12.42578125" style="7" customWidth="1"/>
    <col min="6651" max="6651" width="10" style="7" customWidth="1"/>
    <col min="6652" max="6652" width="10.5703125" style="7" bestFit="1" customWidth="1"/>
    <col min="6653" max="6653" width="7.85546875" style="7" bestFit="1" customWidth="1"/>
    <col min="6654" max="6654" width="8.7109375" style="7" bestFit="1" customWidth="1"/>
    <col min="6655" max="6887" width="9.140625" style="7"/>
    <col min="6888" max="6888" width="12.85546875" style="7" customWidth="1"/>
    <col min="6889" max="6889" width="9.140625" style="7"/>
    <col min="6890" max="6890" width="0.85546875" style="7" customWidth="1"/>
    <col min="6891" max="6891" width="9.140625" style="7"/>
    <col min="6892" max="6892" width="0.85546875" style="7" customWidth="1"/>
    <col min="6893" max="6893" width="9.140625" style="7"/>
    <col min="6894" max="6894" width="1" style="7" customWidth="1"/>
    <col min="6895" max="6895" width="9.140625" style="7"/>
    <col min="6896" max="6896" width="1" style="7" customWidth="1"/>
    <col min="6897" max="6897" width="8.7109375" style="7" bestFit="1" customWidth="1"/>
    <col min="6898" max="6898" width="10.28515625" style="7" bestFit="1" customWidth="1"/>
    <col min="6899" max="6900" width="10.42578125" style="7" bestFit="1" customWidth="1"/>
    <col min="6901" max="6901" width="14" style="7" bestFit="1" customWidth="1"/>
    <col min="6902" max="6902" width="12" style="7" bestFit="1" customWidth="1"/>
    <col min="6903" max="6903" width="10.28515625" style="7" bestFit="1" customWidth="1"/>
    <col min="6904" max="6904" width="8.7109375" style="7" bestFit="1" customWidth="1"/>
    <col min="6905" max="6905" width="0.85546875" style="7" customWidth="1"/>
    <col min="6906" max="6906" width="12.42578125" style="7" customWidth="1"/>
    <col min="6907" max="6907" width="10" style="7" customWidth="1"/>
    <col min="6908" max="6908" width="10.5703125" style="7" bestFit="1" customWidth="1"/>
    <col min="6909" max="6909" width="7.85546875" style="7" bestFit="1" customWidth="1"/>
    <col min="6910" max="6910" width="8.7109375" style="7" bestFit="1" customWidth="1"/>
    <col min="6911" max="7143" width="9.140625" style="7"/>
    <col min="7144" max="7144" width="12.85546875" style="7" customWidth="1"/>
    <col min="7145" max="7145" width="9.140625" style="7"/>
    <col min="7146" max="7146" width="0.85546875" style="7" customWidth="1"/>
    <col min="7147" max="7147" width="9.140625" style="7"/>
    <col min="7148" max="7148" width="0.85546875" style="7" customWidth="1"/>
    <col min="7149" max="7149" width="9.140625" style="7"/>
    <col min="7150" max="7150" width="1" style="7" customWidth="1"/>
    <col min="7151" max="7151" width="9.140625" style="7"/>
    <col min="7152" max="7152" width="1" style="7" customWidth="1"/>
    <col min="7153" max="7153" width="8.7109375" style="7" bestFit="1" customWidth="1"/>
    <col min="7154" max="7154" width="10.28515625" style="7" bestFit="1" customWidth="1"/>
    <col min="7155" max="7156" width="10.42578125" style="7" bestFit="1" customWidth="1"/>
    <col min="7157" max="7157" width="14" style="7" bestFit="1" customWidth="1"/>
    <col min="7158" max="7158" width="12" style="7" bestFit="1" customWidth="1"/>
    <col min="7159" max="7159" width="10.28515625" style="7" bestFit="1" customWidth="1"/>
    <col min="7160" max="7160" width="8.7109375" style="7" bestFit="1" customWidth="1"/>
    <col min="7161" max="7161" width="0.85546875" style="7" customWidth="1"/>
    <col min="7162" max="7162" width="12.42578125" style="7" customWidth="1"/>
    <col min="7163" max="7163" width="10" style="7" customWidth="1"/>
    <col min="7164" max="7164" width="10.5703125" style="7" bestFit="1" customWidth="1"/>
    <col min="7165" max="7165" width="7.85546875" style="7" bestFit="1" customWidth="1"/>
    <col min="7166" max="7166" width="8.7109375" style="7" bestFit="1" customWidth="1"/>
    <col min="7167" max="7399" width="9.140625" style="7"/>
    <col min="7400" max="7400" width="12.85546875" style="7" customWidth="1"/>
    <col min="7401" max="7401" width="9.140625" style="7"/>
    <col min="7402" max="7402" width="0.85546875" style="7" customWidth="1"/>
    <col min="7403" max="7403" width="9.140625" style="7"/>
    <col min="7404" max="7404" width="0.85546875" style="7" customWidth="1"/>
    <col min="7405" max="7405" width="9.140625" style="7"/>
    <col min="7406" max="7406" width="1" style="7" customWidth="1"/>
    <col min="7407" max="7407" width="9.140625" style="7"/>
    <col min="7408" max="7408" width="1" style="7" customWidth="1"/>
    <col min="7409" max="7409" width="8.7109375" style="7" bestFit="1" customWidth="1"/>
    <col min="7410" max="7410" width="10.28515625" style="7" bestFit="1" customWidth="1"/>
    <col min="7411" max="7412" width="10.42578125" style="7" bestFit="1" customWidth="1"/>
    <col min="7413" max="7413" width="14" style="7" bestFit="1" customWidth="1"/>
    <col min="7414" max="7414" width="12" style="7" bestFit="1" customWidth="1"/>
    <col min="7415" max="7415" width="10.28515625" style="7" bestFit="1" customWidth="1"/>
    <col min="7416" max="7416" width="8.7109375" style="7" bestFit="1" customWidth="1"/>
    <col min="7417" max="7417" width="0.85546875" style="7" customWidth="1"/>
    <col min="7418" max="7418" width="12.42578125" style="7" customWidth="1"/>
    <col min="7419" max="7419" width="10" style="7" customWidth="1"/>
    <col min="7420" max="7420" width="10.5703125" style="7" bestFit="1" customWidth="1"/>
    <col min="7421" max="7421" width="7.85546875" style="7" bestFit="1" customWidth="1"/>
    <col min="7422" max="7422" width="8.7109375" style="7" bestFit="1" customWidth="1"/>
    <col min="7423" max="7655" width="9.140625" style="7"/>
    <col min="7656" max="7656" width="12.85546875" style="7" customWidth="1"/>
    <col min="7657" max="7657" width="9.140625" style="7"/>
    <col min="7658" max="7658" width="0.85546875" style="7" customWidth="1"/>
    <col min="7659" max="7659" width="9.140625" style="7"/>
    <col min="7660" max="7660" width="0.85546875" style="7" customWidth="1"/>
    <col min="7661" max="7661" width="9.140625" style="7"/>
    <col min="7662" max="7662" width="1" style="7" customWidth="1"/>
    <col min="7663" max="7663" width="9.140625" style="7"/>
    <col min="7664" max="7664" width="1" style="7" customWidth="1"/>
    <col min="7665" max="7665" width="8.7109375" style="7" bestFit="1" customWidth="1"/>
    <col min="7666" max="7666" width="10.28515625" style="7" bestFit="1" customWidth="1"/>
    <col min="7667" max="7668" width="10.42578125" style="7" bestFit="1" customWidth="1"/>
    <col min="7669" max="7669" width="14" style="7" bestFit="1" customWidth="1"/>
    <col min="7670" max="7670" width="12" style="7" bestFit="1" customWidth="1"/>
    <col min="7671" max="7671" width="10.28515625" style="7" bestFit="1" customWidth="1"/>
    <col min="7672" max="7672" width="8.7109375" style="7" bestFit="1" customWidth="1"/>
    <col min="7673" max="7673" width="0.85546875" style="7" customWidth="1"/>
    <col min="7674" max="7674" width="12.42578125" style="7" customWidth="1"/>
    <col min="7675" max="7675" width="10" style="7" customWidth="1"/>
    <col min="7676" max="7676" width="10.5703125" style="7" bestFit="1" customWidth="1"/>
    <col min="7677" max="7677" width="7.85546875" style="7" bestFit="1" customWidth="1"/>
    <col min="7678" max="7678" width="8.7109375" style="7" bestFit="1" customWidth="1"/>
    <col min="7679" max="7911" width="9.140625" style="7"/>
    <col min="7912" max="7912" width="12.85546875" style="7" customWidth="1"/>
    <col min="7913" max="7913" width="9.140625" style="7"/>
    <col min="7914" max="7914" width="0.85546875" style="7" customWidth="1"/>
    <col min="7915" max="7915" width="9.140625" style="7"/>
    <col min="7916" max="7916" width="0.85546875" style="7" customWidth="1"/>
    <col min="7917" max="7917" width="9.140625" style="7"/>
    <col min="7918" max="7918" width="1" style="7" customWidth="1"/>
    <col min="7919" max="7919" width="9.140625" style="7"/>
    <col min="7920" max="7920" width="1" style="7" customWidth="1"/>
    <col min="7921" max="7921" width="8.7109375" style="7" bestFit="1" customWidth="1"/>
    <col min="7922" max="7922" width="10.28515625" style="7" bestFit="1" customWidth="1"/>
    <col min="7923" max="7924" width="10.42578125" style="7" bestFit="1" customWidth="1"/>
    <col min="7925" max="7925" width="14" style="7" bestFit="1" customWidth="1"/>
    <col min="7926" max="7926" width="12" style="7" bestFit="1" customWidth="1"/>
    <col min="7927" max="7927" width="10.28515625" style="7" bestFit="1" customWidth="1"/>
    <col min="7928" max="7928" width="8.7109375" style="7" bestFit="1" customWidth="1"/>
    <col min="7929" max="7929" width="0.85546875" style="7" customWidth="1"/>
    <col min="7930" max="7930" width="12.42578125" style="7" customWidth="1"/>
    <col min="7931" max="7931" width="10" style="7" customWidth="1"/>
    <col min="7932" max="7932" width="10.5703125" style="7" bestFit="1" customWidth="1"/>
    <col min="7933" max="7933" width="7.85546875" style="7" bestFit="1" customWidth="1"/>
    <col min="7934" max="7934" width="8.7109375" style="7" bestFit="1" customWidth="1"/>
    <col min="7935" max="8167" width="9.140625" style="7"/>
    <col min="8168" max="8168" width="12.85546875" style="7" customWidth="1"/>
    <col min="8169" max="8169" width="9.140625" style="7"/>
    <col min="8170" max="8170" width="0.85546875" style="7" customWidth="1"/>
    <col min="8171" max="8171" width="9.140625" style="7"/>
    <col min="8172" max="8172" width="0.85546875" style="7" customWidth="1"/>
    <col min="8173" max="8173" width="9.140625" style="7"/>
    <col min="8174" max="8174" width="1" style="7" customWidth="1"/>
    <col min="8175" max="8175" width="9.140625" style="7"/>
    <col min="8176" max="8176" width="1" style="7" customWidth="1"/>
    <col min="8177" max="8177" width="8.7109375" style="7" bestFit="1" customWidth="1"/>
    <col min="8178" max="8178" width="10.28515625" style="7" bestFit="1" customWidth="1"/>
    <col min="8179" max="8180" width="10.42578125" style="7" bestFit="1" customWidth="1"/>
    <col min="8181" max="8181" width="14" style="7" bestFit="1" customWidth="1"/>
    <col min="8182" max="8182" width="12" style="7" bestFit="1" customWidth="1"/>
    <col min="8183" max="8183" width="10.28515625" style="7" bestFit="1" customWidth="1"/>
    <col min="8184" max="8184" width="8.7109375" style="7" bestFit="1" customWidth="1"/>
    <col min="8185" max="8185" width="0.85546875" style="7" customWidth="1"/>
    <col min="8186" max="8186" width="12.42578125" style="7" customWidth="1"/>
    <col min="8187" max="8187" width="10" style="7" customWidth="1"/>
    <col min="8188" max="8188" width="10.5703125" style="7" bestFit="1" customWidth="1"/>
    <col min="8189" max="8189" width="7.85546875" style="7" bestFit="1" customWidth="1"/>
    <col min="8190" max="8190" width="8.7109375" style="7" bestFit="1" customWidth="1"/>
    <col min="8191" max="8423" width="9.140625" style="7"/>
    <col min="8424" max="8424" width="12.85546875" style="7" customWidth="1"/>
    <col min="8425" max="8425" width="9.140625" style="7"/>
    <col min="8426" max="8426" width="0.85546875" style="7" customWidth="1"/>
    <col min="8427" max="8427" width="9.140625" style="7"/>
    <col min="8428" max="8428" width="0.85546875" style="7" customWidth="1"/>
    <col min="8429" max="8429" width="9.140625" style="7"/>
    <col min="8430" max="8430" width="1" style="7" customWidth="1"/>
    <col min="8431" max="8431" width="9.140625" style="7"/>
    <col min="8432" max="8432" width="1" style="7" customWidth="1"/>
    <col min="8433" max="8433" width="8.7109375" style="7" bestFit="1" customWidth="1"/>
    <col min="8434" max="8434" width="10.28515625" style="7" bestFit="1" customWidth="1"/>
    <col min="8435" max="8436" width="10.42578125" style="7" bestFit="1" customWidth="1"/>
    <col min="8437" max="8437" width="14" style="7" bestFit="1" customWidth="1"/>
    <col min="8438" max="8438" width="12" style="7" bestFit="1" customWidth="1"/>
    <col min="8439" max="8439" width="10.28515625" style="7" bestFit="1" customWidth="1"/>
    <col min="8440" max="8440" width="8.7109375" style="7" bestFit="1" customWidth="1"/>
    <col min="8441" max="8441" width="0.85546875" style="7" customWidth="1"/>
    <col min="8442" max="8442" width="12.42578125" style="7" customWidth="1"/>
    <col min="8443" max="8443" width="10" style="7" customWidth="1"/>
    <col min="8444" max="8444" width="10.5703125" style="7" bestFit="1" customWidth="1"/>
    <col min="8445" max="8445" width="7.85546875" style="7" bestFit="1" customWidth="1"/>
    <col min="8446" max="8446" width="8.7109375" style="7" bestFit="1" customWidth="1"/>
    <col min="8447" max="8679" width="9.140625" style="7"/>
    <col min="8680" max="8680" width="12.85546875" style="7" customWidth="1"/>
    <col min="8681" max="8681" width="9.140625" style="7"/>
    <col min="8682" max="8682" width="0.85546875" style="7" customWidth="1"/>
    <col min="8683" max="8683" width="9.140625" style="7"/>
    <col min="8684" max="8684" width="0.85546875" style="7" customWidth="1"/>
    <col min="8685" max="8685" width="9.140625" style="7"/>
    <col min="8686" max="8686" width="1" style="7" customWidth="1"/>
    <col min="8687" max="8687" width="9.140625" style="7"/>
    <col min="8688" max="8688" width="1" style="7" customWidth="1"/>
    <col min="8689" max="8689" width="8.7109375" style="7" bestFit="1" customWidth="1"/>
    <col min="8690" max="8690" width="10.28515625" style="7" bestFit="1" customWidth="1"/>
    <col min="8691" max="8692" width="10.42578125" style="7" bestFit="1" customWidth="1"/>
    <col min="8693" max="8693" width="14" style="7" bestFit="1" customWidth="1"/>
    <col min="8694" max="8694" width="12" style="7" bestFit="1" customWidth="1"/>
    <col min="8695" max="8695" width="10.28515625" style="7" bestFit="1" customWidth="1"/>
    <col min="8696" max="8696" width="8.7109375" style="7" bestFit="1" customWidth="1"/>
    <col min="8697" max="8697" width="0.85546875" style="7" customWidth="1"/>
    <col min="8698" max="8698" width="12.42578125" style="7" customWidth="1"/>
    <col min="8699" max="8699" width="10" style="7" customWidth="1"/>
    <col min="8700" max="8700" width="10.5703125" style="7" bestFit="1" customWidth="1"/>
    <col min="8701" max="8701" width="7.85546875" style="7" bestFit="1" customWidth="1"/>
    <col min="8702" max="8702" width="8.7109375" style="7" bestFit="1" customWidth="1"/>
    <col min="8703" max="8935" width="9.140625" style="7"/>
    <col min="8936" max="8936" width="12.85546875" style="7" customWidth="1"/>
    <col min="8937" max="8937" width="9.140625" style="7"/>
    <col min="8938" max="8938" width="0.85546875" style="7" customWidth="1"/>
    <col min="8939" max="8939" width="9.140625" style="7"/>
    <col min="8940" max="8940" width="0.85546875" style="7" customWidth="1"/>
    <col min="8941" max="8941" width="9.140625" style="7"/>
    <col min="8942" max="8942" width="1" style="7" customWidth="1"/>
    <col min="8943" max="8943" width="9.140625" style="7"/>
    <col min="8944" max="8944" width="1" style="7" customWidth="1"/>
    <col min="8945" max="8945" width="8.7109375" style="7" bestFit="1" customWidth="1"/>
    <col min="8946" max="8946" width="10.28515625" style="7" bestFit="1" customWidth="1"/>
    <col min="8947" max="8948" width="10.42578125" style="7" bestFit="1" customWidth="1"/>
    <col min="8949" max="8949" width="14" style="7" bestFit="1" customWidth="1"/>
    <col min="8950" max="8950" width="12" style="7" bestFit="1" customWidth="1"/>
    <col min="8951" max="8951" width="10.28515625" style="7" bestFit="1" customWidth="1"/>
    <col min="8952" max="8952" width="8.7109375" style="7" bestFit="1" customWidth="1"/>
    <col min="8953" max="8953" width="0.85546875" style="7" customWidth="1"/>
    <col min="8954" max="8954" width="12.42578125" style="7" customWidth="1"/>
    <col min="8955" max="8955" width="10" style="7" customWidth="1"/>
    <col min="8956" max="8956" width="10.5703125" style="7" bestFit="1" customWidth="1"/>
    <col min="8957" max="8957" width="7.85546875" style="7" bestFit="1" customWidth="1"/>
    <col min="8958" max="8958" width="8.7109375" style="7" bestFit="1" customWidth="1"/>
    <col min="8959" max="9191" width="9.140625" style="7"/>
    <col min="9192" max="9192" width="12.85546875" style="7" customWidth="1"/>
    <col min="9193" max="9193" width="9.140625" style="7"/>
    <col min="9194" max="9194" width="0.85546875" style="7" customWidth="1"/>
    <col min="9195" max="9195" width="9.140625" style="7"/>
    <col min="9196" max="9196" width="0.85546875" style="7" customWidth="1"/>
    <col min="9197" max="9197" width="9.140625" style="7"/>
    <col min="9198" max="9198" width="1" style="7" customWidth="1"/>
    <col min="9199" max="9199" width="9.140625" style="7"/>
    <col min="9200" max="9200" width="1" style="7" customWidth="1"/>
    <col min="9201" max="9201" width="8.7109375" style="7" bestFit="1" customWidth="1"/>
    <col min="9202" max="9202" width="10.28515625" style="7" bestFit="1" customWidth="1"/>
    <col min="9203" max="9204" width="10.42578125" style="7" bestFit="1" customWidth="1"/>
    <col min="9205" max="9205" width="14" style="7" bestFit="1" customWidth="1"/>
    <col min="9206" max="9206" width="12" style="7" bestFit="1" customWidth="1"/>
    <col min="9207" max="9207" width="10.28515625" style="7" bestFit="1" customWidth="1"/>
    <col min="9208" max="9208" width="8.7109375" style="7" bestFit="1" customWidth="1"/>
    <col min="9209" max="9209" width="0.85546875" style="7" customWidth="1"/>
    <col min="9210" max="9210" width="12.42578125" style="7" customWidth="1"/>
    <col min="9211" max="9211" width="10" style="7" customWidth="1"/>
    <col min="9212" max="9212" width="10.5703125" style="7" bestFit="1" customWidth="1"/>
    <col min="9213" max="9213" width="7.85546875" style="7" bestFit="1" customWidth="1"/>
    <col min="9214" max="9214" width="8.7109375" style="7" bestFit="1" customWidth="1"/>
    <col min="9215" max="9447" width="9.140625" style="7"/>
    <col min="9448" max="9448" width="12.85546875" style="7" customWidth="1"/>
    <col min="9449" max="9449" width="9.140625" style="7"/>
    <col min="9450" max="9450" width="0.85546875" style="7" customWidth="1"/>
    <col min="9451" max="9451" width="9.140625" style="7"/>
    <col min="9452" max="9452" width="0.85546875" style="7" customWidth="1"/>
    <col min="9453" max="9453" width="9.140625" style="7"/>
    <col min="9454" max="9454" width="1" style="7" customWidth="1"/>
    <col min="9455" max="9455" width="9.140625" style="7"/>
    <col min="9456" max="9456" width="1" style="7" customWidth="1"/>
    <col min="9457" max="9457" width="8.7109375" style="7" bestFit="1" customWidth="1"/>
    <col min="9458" max="9458" width="10.28515625" style="7" bestFit="1" customWidth="1"/>
    <col min="9459" max="9460" width="10.42578125" style="7" bestFit="1" customWidth="1"/>
    <col min="9461" max="9461" width="14" style="7" bestFit="1" customWidth="1"/>
    <col min="9462" max="9462" width="12" style="7" bestFit="1" customWidth="1"/>
    <col min="9463" max="9463" width="10.28515625" style="7" bestFit="1" customWidth="1"/>
    <col min="9464" max="9464" width="8.7109375" style="7" bestFit="1" customWidth="1"/>
    <col min="9465" max="9465" width="0.85546875" style="7" customWidth="1"/>
    <col min="9466" max="9466" width="12.42578125" style="7" customWidth="1"/>
    <col min="9467" max="9467" width="10" style="7" customWidth="1"/>
    <col min="9468" max="9468" width="10.5703125" style="7" bestFit="1" customWidth="1"/>
    <col min="9469" max="9469" width="7.85546875" style="7" bestFit="1" customWidth="1"/>
    <col min="9470" max="9470" width="8.7109375" style="7" bestFit="1" customWidth="1"/>
    <col min="9471" max="9703" width="9.140625" style="7"/>
    <col min="9704" max="9704" width="12.85546875" style="7" customWidth="1"/>
    <col min="9705" max="9705" width="9.140625" style="7"/>
    <col min="9706" max="9706" width="0.85546875" style="7" customWidth="1"/>
    <col min="9707" max="9707" width="9.140625" style="7"/>
    <col min="9708" max="9708" width="0.85546875" style="7" customWidth="1"/>
    <col min="9709" max="9709" width="9.140625" style="7"/>
    <col min="9710" max="9710" width="1" style="7" customWidth="1"/>
    <col min="9711" max="9711" width="9.140625" style="7"/>
    <col min="9712" max="9712" width="1" style="7" customWidth="1"/>
    <col min="9713" max="9713" width="8.7109375" style="7" bestFit="1" customWidth="1"/>
    <col min="9714" max="9714" width="10.28515625" style="7" bestFit="1" customWidth="1"/>
    <col min="9715" max="9716" width="10.42578125" style="7" bestFit="1" customWidth="1"/>
    <col min="9717" max="9717" width="14" style="7" bestFit="1" customWidth="1"/>
    <col min="9718" max="9718" width="12" style="7" bestFit="1" customWidth="1"/>
    <col min="9719" max="9719" width="10.28515625" style="7" bestFit="1" customWidth="1"/>
    <col min="9720" max="9720" width="8.7109375" style="7" bestFit="1" customWidth="1"/>
    <col min="9721" max="9721" width="0.85546875" style="7" customWidth="1"/>
    <col min="9722" max="9722" width="12.42578125" style="7" customWidth="1"/>
    <col min="9723" max="9723" width="10" style="7" customWidth="1"/>
    <col min="9724" max="9724" width="10.5703125" style="7" bestFit="1" customWidth="1"/>
    <col min="9725" max="9725" width="7.85546875" style="7" bestFit="1" customWidth="1"/>
    <col min="9726" max="9726" width="8.7109375" style="7" bestFit="1" customWidth="1"/>
    <col min="9727" max="9959" width="9.140625" style="7"/>
    <col min="9960" max="9960" width="12.85546875" style="7" customWidth="1"/>
    <col min="9961" max="9961" width="9.140625" style="7"/>
    <col min="9962" max="9962" width="0.85546875" style="7" customWidth="1"/>
    <col min="9963" max="9963" width="9.140625" style="7"/>
    <col min="9964" max="9964" width="0.85546875" style="7" customWidth="1"/>
    <col min="9965" max="9965" width="9.140625" style="7"/>
    <col min="9966" max="9966" width="1" style="7" customWidth="1"/>
    <col min="9967" max="9967" width="9.140625" style="7"/>
    <col min="9968" max="9968" width="1" style="7" customWidth="1"/>
    <col min="9969" max="9969" width="8.7109375" style="7" bestFit="1" customWidth="1"/>
    <col min="9970" max="9970" width="10.28515625" style="7" bestFit="1" customWidth="1"/>
    <col min="9971" max="9972" width="10.42578125" style="7" bestFit="1" customWidth="1"/>
    <col min="9973" max="9973" width="14" style="7" bestFit="1" customWidth="1"/>
    <col min="9974" max="9974" width="12" style="7" bestFit="1" customWidth="1"/>
    <col min="9975" max="9975" width="10.28515625" style="7" bestFit="1" customWidth="1"/>
    <col min="9976" max="9976" width="8.7109375" style="7" bestFit="1" customWidth="1"/>
    <col min="9977" max="9977" width="0.85546875" style="7" customWidth="1"/>
    <col min="9978" max="9978" width="12.42578125" style="7" customWidth="1"/>
    <col min="9979" max="9979" width="10" style="7" customWidth="1"/>
    <col min="9980" max="9980" width="10.5703125" style="7" bestFit="1" customWidth="1"/>
    <col min="9981" max="9981" width="7.85546875" style="7" bestFit="1" customWidth="1"/>
    <col min="9982" max="9982" width="8.7109375" style="7" bestFit="1" customWidth="1"/>
    <col min="9983" max="10215" width="9.140625" style="7"/>
    <col min="10216" max="10216" width="12.85546875" style="7" customWidth="1"/>
    <col min="10217" max="10217" width="9.140625" style="7"/>
    <col min="10218" max="10218" width="0.85546875" style="7" customWidth="1"/>
    <col min="10219" max="10219" width="9.140625" style="7"/>
    <col min="10220" max="10220" width="0.85546875" style="7" customWidth="1"/>
    <col min="10221" max="10221" width="9.140625" style="7"/>
    <col min="10222" max="10222" width="1" style="7" customWidth="1"/>
    <col min="10223" max="10223" width="9.140625" style="7"/>
    <col min="10224" max="10224" width="1" style="7" customWidth="1"/>
    <col min="10225" max="10225" width="8.7109375" style="7" bestFit="1" customWidth="1"/>
    <col min="10226" max="10226" width="10.28515625" style="7" bestFit="1" customWidth="1"/>
    <col min="10227" max="10228" width="10.42578125" style="7" bestFit="1" customWidth="1"/>
    <col min="10229" max="10229" width="14" style="7" bestFit="1" customWidth="1"/>
    <col min="10230" max="10230" width="12" style="7" bestFit="1" customWidth="1"/>
    <col min="10231" max="10231" width="10.28515625" style="7" bestFit="1" customWidth="1"/>
    <col min="10232" max="10232" width="8.7109375" style="7" bestFit="1" customWidth="1"/>
    <col min="10233" max="10233" width="0.85546875" style="7" customWidth="1"/>
    <col min="10234" max="10234" width="12.42578125" style="7" customWidth="1"/>
    <col min="10235" max="10235" width="10" style="7" customWidth="1"/>
    <col min="10236" max="10236" width="10.5703125" style="7" bestFit="1" customWidth="1"/>
    <col min="10237" max="10237" width="7.85546875" style="7" bestFit="1" customWidth="1"/>
    <col min="10238" max="10238" width="8.7109375" style="7" bestFit="1" customWidth="1"/>
    <col min="10239" max="10471" width="9.140625" style="7"/>
    <col min="10472" max="10472" width="12.85546875" style="7" customWidth="1"/>
    <col min="10473" max="10473" width="9.140625" style="7"/>
    <col min="10474" max="10474" width="0.85546875" style="7" customWidth="1"/>
    <col min="10475" max="10475" width="9.140625" style="7"/>
    <col min="10476" max="10476" width="0.85546875" style="7" customWidth="1"/>
    <col min="10477" max="10477" width="9.140625" style="7"/>
    <col min="10478" max="10478" width="1" style="7" customWidth="1"/>
    <col min="10479" max="10479" width="9.140625" style="7"/>
    <col min="10480" max="10480" width="1" style="7" customWidth="1"/>
    <col min="10481" max="10481" width="8.7109375" style="7" bestFit="1" customWidth="1"/>
    <col min="10482" max="10482" width="10.28515625" style="7" bestFit="1" customWidth="1"/>
    <col min="10483" max="10484" width="10.42578125" style="7" bestFit="1" customWidth="1"/>
    <col min="10485" max="10485" width="14" style="7" bestFit="1" customWidth="1"/>
    <col min="10486" max="10486" width="12" style="7" bestFit="1" customWidth="1"/>
    <col min="10487" max="10487" width="10.28515625" style="7" bestFit="1" customWidth="1"/>
    <col min="10488" max="10488" width="8.7109375" style="7" bestFit="1" customWidth="1"/>
    <col min="10489" max="10489" width="0.85546875" style="7" customWidth="1"/>
    <col min="10490" max="10490" width="12.42578125" style="7" customWidth="1"/>
    <col min="10491" max="10491" width="10" style="7" customWidth="1"/>
    <col min="10492" max="10492" width="10.5703125" style="7" bestFit="1" customWidth="1"/>
    <col min="10493" max="10493" width="7.85546875" style="7" bestFit="1" customWidth="1"/>
    <col min="10494" max="10494" width="8.7109375" style="7" bestFit="1" customWidth="1"/>
    <col min="10495" max="10727" width="9.140625" style="7"/>
    <col min="10728" max="10728" width="12.85546875" style="7" customWidth="1"/>
    <col min="10729" max="10729" width="9.140625" style="7"/>
    <col min="10730" max="10730" width="0.85546875" style="7" customWidth="1"/>
    <col min="10731" max="10731" width="9.140625" style="7"/>
    <col min="10732" max="10732" width="0.85546875" style="7" customWidth="1"/>
    <col min="10733" max="10733" width="9.140625" style="7"/>
    <col min="10734" max="10734" width="1" style="7" customWidth="1"/>
    <col min="10735" max="10735" width="9.140625" style="7"/>
    <col min="10736" max="10736" width="1" style="7" customWidth="1"/>
    <col min="10737" max="10737" width="8.7109375" style="7" bestFit="1" customWidth="1"/>
    <col min="10738" max="10738" width="10.28515625" style="7" bestFit="1" customWidth="1"/>
    <col min="10739" max="10740" width="10.42578125" style="7" bestFit="1" customWidth="1"/>
    <col min="10741" max="10741" width="14" style="7" bestFit="1" customWidth="1"/>
    <col min="10742" max="10742" width="12" style="7" bestFit="1" customWidth="1"/>
    <col min="10743" max="10743" width="10.28515625" style="7" bestFit="1" customWidth="1"/>
    <col min="10744" max="10744" width="8.7109375" style="7" bestFit="1" customWidth="1"/>
    <col min="10745" max="10745" width="0.85546875" style="7" customWidth="1"/>
    <col min="10746" max="10746" width="12.42578125" style="7" customWidth="1"/>
    <col min="10747" max="10747" width="10" style="7" customWidth="1"/>
    <col min="10748" max="10748" width="10.5703125" style="7" bestFit="1" customWidth="1"/>
    <col min="10749" max="10749" width="7.85546875" style="7" bestFit="1" customWidth="1"/>
    <col min="10750" max="10750" width="8.7109375" style="7" bestFit="1" customWidth="1"/>
    <col min="10751" max="10983" width="9.140625" style="7"/>
    <col min="10984" max="10984" width="12.85546875" style="7" customWidth="1"/>
    <col min="10985" max="10985" width="9.140625" style="7"/>
    <col min="10986" max="10986" width="0.85546875" style="7" customWidth="1"/>
    <col min="10987" max="10987" width="9.140625" style="7"/>
    <col min="10988" max="10988" width="0.85546875" style="7" customWidth="1"/>
    <col min="10989" max="10989" width="9.140625" style="7"/>
    <col min="10990" max="10990" width="1" style="7" customWidth="1"/>
    <col min="10991" max="10991" width="9.140625" style="7"/>
    <col min="10992" max="10992" width="1" style="7" customWidth="1"/>
    <col min="10993" max="10993" width="8.7109375" style="7" bestFit="1" customWidth="1"/>
    <col min="10994" max="10994" width="10.28515625" style="7" bestFit="1" customWidth="1"/>
    <col min="10995" max="10996" width="10.42578125" style="7" bestFit="1" customWidth="1"/>
    <col min="10997" max="10997" width="14" style="7" bestFit="1" customWidth="1"/>
    <col min="10998" max="10998" width="12" style="7" bestFit="1" customWidth="1"/>
    <col min="10999" max="10999" width="10.28515625" style="7" bestFit="1" customWidth="1"/>
    <col min="11000" max="11000" width="8.7109375" style="7" bestFit="1" customWidth="1"/>
    <col min="11001" max="11001" width="0.85546875" style="7" customWidth="1"/>
    <col min="11002" max="11002" width="12.42578125" style="7" customWidth="1"/>
    <col min="11003" max="11003" width="10" style="7" customWidth="1"/>
    <col min="11004" max="11004" width="10.5703125" style="7" bestFit="1" customWidth="1"/>
    <col min="11005" max="11005" width="7.85546875" style="7" bestFit="1" customWidth="1"/>
    <col min="11006" max="11006" width="8.7109375" style="7" bestFit="1" customWidth="1"/>
    <col min="11007" max="11239" width="9.140625" style="7"/>
    <col min="11240" max="11240" width="12.85546875" style="7" customWidth="1"/>
    <col min="11241" max="11241" width="9.140625" style="7"/>
    <col min="11242" max="11242" width="0.85546875" style="7" customWidth="1"/>
    <col min="11243" max="11243" width="9.140625" style="7"/>
    <col min="11244" max="11244" width="0.85546875" style="7" customWidth="1"/>
    <col min="11245" max="11245" width="9.140625" style="7"/>
    <col min="11246" max="11246" width="1" style="7" customWidth="1"/>
    <col min="11247" max="11247" width="9.140625" style="7"/>
    <col min="11248" max="11248" width="1" style="7" customWidth="1"/>
    <col min="11249" max="11249" width="8.7109375" style="7" bestFit="1" customWidth="1"/>
    <col min="11250" max="11250" width="10.28515625" style="7" bestFit="1" customWidth="1"/>
    <col min="11251" max="11252" width="10.42578125" style="7" bestFit="1" customWidth="1"/>
    <col min="11253" max="11253" width="14" style="7" bestFit="1" customWidth="1"/>
    <col min="11254" max="11254" width="12" style="7" bestFit="1" customWidth="1"/>
    <col min="11255" max="11255" width="10.28515625" style="7" bestFit="1" customWidth="1"/>
    <col min="11256" max="11256" width="8.7109375" style="7" bestFit="1" customWidth="1"/>
    <col min="11257" max="11257" width="0.85546875" style="7" customWidth="1"/>
    <col min="11258" max="11258" width="12.42578125" style="7" customWidth="1"/>
    <col min="11259" max="11259" width="10" style="7" customWidth="1"/>
    <col min="11260" max="11260" width="10.5703125" style="7" bestFit="1" customWidth="1"/>
    <col min="11261" max="11261" width="7.85546875" style="7" bestFit="1" customWidth="1"/>
    <col min="11262" max="11262" width="8.7109375" style="7" bestFit="1" customWidth="1"/>
    <col min="11263" max="11495" width="9.140625" style="7"/>
    <col min="11496" max="11496" width="12.85546875" style="7" customWidth="1"/>
    <col min="11497" max="11497" width="9.140625" style="7"/>
    <col min="11498" max="11498" width="0.85546875" style="7" customWidth="1"/>
    <col min="11499" max="11499" width="9.140625" style="7"/>
    <col min="11500" max="11500" width="0.85546875" style="7" customWidth="1"/>
    <col min="11501" max="11501" width="9.140625" style="7"/>
    <col min="11502" max="11502" width="1" style="7" customWidth="1"/>
    <col min="11503" max="11503" width="9.140625" style="7"/>
    <col min="11504" max="11504" width="1" style="7" customWidth="1"/>
    <col min="11505" max="11505" width="8.7109375" style="7" bestFit="1" customWidth="1"/>
    <col min="11506" max="11506" width="10.28515625" style="7" bestFit="1" customWidth="1"/>
    <col min="11507" max="11508" width="10.42578125" style="7" bestFit="1" customWidth="1"/>
    <col min="11509" max="11509" width="14" style="7" bestFit="1" customWidth="1"/>
    <col min="11510" max="11510" width="12" style="7" bestFit="1" customWidth="1"/>
    <col min="11511" max="11511" width="10.28515625" style="7" bestFit="1" customWidth="1"/>
    <col min="11512" max="11512" width="8.7109375" style="7" bestFit="1" customWidth="1"/>
    <col min="11513" max="11513" width="0.85546875" style="7" customWidth="1"/>
    <col min="11514" max="11514" width="12.42578125" style="7" customWidth="1"/>
    <col min="11515" max="11515" width="10" style="7" customWidth="1"/>
    <col min="11516" max="11516" width="10.5703125" style="7" bestFit="1" customWidth="1"/>
    <col min="11517" max="11517" width="7.85546875" style="7" bestFit="1" customWidth="1"/>
    <col min="11518" max="11518" width="8.7109375" style="7" bestFit="1" customWidth="1"/>
    <col min="11519" max="11751" width="9.140625" style="7"/>
    <col min="11752" max="11752" width="12.85546875" style="7" customWidth="1"/>
    <col min="11753" max="11753" width="9.140625" style="7"/>
    <col min="11754" max="11754" width="0.85546875" style="7" customWidth="1"/>
    <col min="11755" max="11755" width="9.140625" style="7"/>
    <col min="11756" max="11756" width="0.85546875" style="7" customWidth="1"/>
    <col min="11757" max="11757" width="9.140625" style="7"/>
    <col min="11758" max="11758" width="1" style="7" customWidth="1"/>
    <col min="11759" max="11759" width="9.140625" style="7"/>
    <col min="11760" max="11760" width="1" style="7" customWidth="1"/>
    <col min="11761" max="11761" width="8.7109375" style="7" bestFit="1" customWidth="1"/>
    <col min="11762" max="11762" width="10.28515625" style="7" bestFit="1" customWidth="1"/>
    <col min="11763" max="11764" width="10.42578125" style="7" bestFit="1" customWidth="1"/>
    <col min="11765" max="11765" width="14" style="7" bestFit="1" customWidth="1"/>
    <col min="11766" max="11766" width="12" style="7" bestFit="1" customWidth="1"/>
    <col min="11767" max="11767" width="10.28515625" style="7" bestFit="1" customWidth="1"/>
    <col min="11768" max="11768" width="8.7109375" style="7" bestFit="1" customWidth="1"/>
    <col min="11769" max="11769" width="0.85546875" style="7" customWidth="1"/>
    <col min="11770" max="11770" width="12.42578125" style="7" customWidth="1"/>
    <col min="11771" max="11771" width="10" style="7" customWidth="1"/>
    <col min="11772" max="11772" width="10.5703125" style="7" bestFit="1" customWidth="1"/>
    <col min="11773" max="11773" width="7.85546875" style="7" bestFit="1" customWidth="1"/>
    <col min="11774" max="11774" width="8.7109375" style="7" bestFit="1" customWidth="1"/>
    <col min="11775" max="12007" width="9.140625" style="7"/>
    <col min="12008" max="12008" width="12.85546875" style="7" customWidth="1"/>
    <col min="12009" max="12009" width="9.140625" style="7"/>
    <col min="12010" max="12010" width="0.85546875" style="7" customWidth="1"/>
    <col min="12011" max="12011" width="9.140625" style="7"/>
    <col min="12012" max="12012" width="0.85546875" style="7" customWidth="1"/>
    <col min="12013" max="12013" width="9.140625" style="7"/>
    <col min="12014" max="12014" width="1" style="7" customWidth="1"/>
    <col min="12015" max="12015" width="9.140625" style="7"/>
    <col min="12016" max="12016" width="1" style="7" customWidth="1"/>
    <col min="12017" max="12017" width="8.7109375" style="7" bestFit="1" customWidth="1"/>
    <col min="12018" max="12018" width="10.28515625" style="7" bestFit="1" customWidth="1"/>
    <col min="12019" max="12020" width="10.42578125" style="7" bestFit="1" customWidth="1"/>
    <col min="12021" max="12021" width="14" style="7" bestFit="1" customWidth="1"/>
    <col min="12022" max="12022" width="12" style="7" bestFit="1" customWidth="1"/>
    <col min="12023" max="12023" width="10.28515625" style="7" bestFit="1" customWidth="1"/>
    <col min="12024" max="12024" width="8.7109375" style="7" bestFit="1" customWidth="1"/>
    <col min="12025" max="12025" width="0.85546875" style="7" customWidth="1"/>
    <col min="12026" max="12026" width="12.42578125" style="7" customWidth="1"/>
    <col min="12027" max="12027" width="10" style="7" customWidth="1"/>
    <col min="12028" max="12028" width="10.5703125" style="7" bestFit="1" customWidth="1"/>
    <col min="12029" max="12029" width="7.85546875" style="7" bestFit="1" customWidth="1"/>
    <col min="12030" max="12030" width="8.7109375" style="7" bestFit="1" customWidth="1"/>
    <col min="12031" max="12263" width="9.140625" style="7"/>
    <col min="12264" max="12264" width="12.85546875" style="7" customWidth="1"/>
    <col min="12265" max="12265" width="9.140625" style="7"/>
    <col min="12266" max="12266" width="0.85546875" style="7" customWidth="1"/>
    <col min="12267" max="12267" width="9.140625" style="7"/>
    <col min="12268" max="12268" width="0.85546875" style="7" customWidth="1"/>
    <col min="12269" max="12269" width="9.140625" style="7"/>
    <col min="12270" max="12270" width="1" style="7" customWidth="1"/>
    <col min="12271" max="12271" width="9.140625" style="7"/>
    <col min="12272" max="12272" width="1" style="7" customWidth="1"/>
    <col min="12273" max="12273" width="8.7109375" style="7" bestFit="1" customWidth="1"/>
    <col min="12274" max="12274" width="10.28515625" style="7" bestFit="1" customWidth="1"/>
    <col min="12275" max="12276" width="10.42578125" style="7" bestFit="1" customWidth="1"/>
    <col min="12277" max="12277" width="14" style="7" bestFit="1" customWidth="1"/>
    <col min="12278" max="12278" width="12" style="7" bestFit="1" customWidth="1"/>
    <col min="12279" max="12279" width="10.28515625" style="7" bestFit="1" customWidth="1"/>
    <col min="12280" max="12280" width="8.7109375" style="7" bestFit="1" customWidth="1"/>
    <col min="12281" max="12281" width="0.85546875" style="7" customWidth="1"/>
    <col min="12282" max="12282" width="12.42578125" style="7" customWidth="1"/>
    <col min="12283" max="12283" width="10" style="7" customWidth="1"/>
    <col min="12284" max="12284" width="10.5703125" style="7" bestFit="1" customWidth="1"/>
    <col min="12285" max="12285" width="7.85546875" style="7" bestFit="1" customWidth="1"/>
    <col min="12286" max="12286" width="8.7109375" style="7" bestFit="1" customWidth="1"/>
    <col min="12287" max="12519" width="9.140625" style="7"/>
    <col min="12520" max="12520" width="12.85546875" style="7" customWidth="1"/>
    <col min="12521" max="12521" width="9.140625" style="7"/>
    <col min="12522" max="12522" width="0.85546875" style="7" customWidth="1"/>
    <col min="12523" max="12523" width="9.140625" style="7"/>
    <col min="12524" max="12524" width="0.85546875" style="7" customWidth="1"/>
    <col min="12525" max="12525" width="9.140625" style="7"/>
    <col min="12526" max="12526" width="1" style="7" customWidth="1"/>
    <col min="12527" max="12527" width="9.140625" style="7"/>
    <col min="12528" max="12528" width="1" style="7" customWidth="1"/>
    <col min="12529" max="12529" width="8.7109375" style="7" bestFit="1" customWidth="1"/>
    <col min="12530" max="12530" width="10.28515625" style="7" bestFit="1" customWidth="1"/>
    <col min="12531" max="12532" width="10.42578125" style="7" bestFit="1" customWidth="1"/>
    <col min="12533" max="12533" width="14" style="7" bestFit="1" customWidth="1"/>
    <col min="12534" max="12534" width="12" style="7" bestFit="1" customWidth="1"/>
    <col min="12535" max="12535" width="10.28515625" style="7" bestFit="1" customWidth="1"/>
    <col min="12536" max="12536" width="8.7109375" style="7" bestFit="1" customWidth="1"/>
    <col min="12537" max="12537" width="0.85546875" style="7" customWidth="1"/>
    <col min="12538" max="12538" width="12.42578125" style="7" customWidth="1"/>
    <col min="12539" max="12539" width="10" style="7" customWidth="1"/>
    <col min="12540" max="12540" width="10.5703125" style="7" bestFit="1" customWidth="1"/>
    <col min="12541" max="12541" width="7.85546875" style="7" bestFit="1" customWidth="1"/>
    <col min="12542" max="12542" width="8.7109375" style="7" bestFit="1" customWidth="1"/>
    <col min="12543" max="12775" width="9.140625" style="7"/>
    <col min="12776" max="12776" width="12.85546875" style="7" customWidth="1"/>
    <col min="12777" max="12777" width="9.140625" style="7"/>
    <col min="12778" max="12778" width="0.85546875" style="7" customWidth="1"/>
    <col min="12779" max="12779" width="9.140625" style="7"/>
    <col min="12780" max="12780" width="0.85546875" style="7" customWidth="1"/>
    <col min="12781" max="12781" width="9.140625" style="7"/>
    <col min="12782" max="12782" width="1" style="7" customWidth="1"/>
    <col min="12783" max="12783" width="9.140625" style="7"/>
    <col min="12784" max="12784" width="1" style="7" customWidth="1"/>
    <col min="12785" max="12785" width="8.7109375" style="7" bestFit="1" customWidth="1"/>
    <col min="12786" max="12786" width="10.28515625" style="7" bestFit="1" customWidth="1"/>
    <col min="12787" max="12788" width="10.42578125" style="7" bestFit="1" customWidth="1"/>
    <col min="12789" max="12789" width="14" style="7" bestFit="1" customWidth="1"/>
    <col min="12790" max="12790" width="12" style="7" bestFit="1" customWidth="1"/>
    <col min="12791" max="12791" width="10.28515625" style="7" bestFit="1" customWidth="1"/>
    <col min="12792" max="12792" width="8.7109375" style="7" bestFit="1" customWidth="1"/>
    <col min="12793" max="12793" width="0.85546875" style="7" customWidth="1"/>
    <col min="12794" max="12794" width="12.42578125" style="7" customWidth="1"/>
    <col min="12795" max="12795" width="10" style="7" customWidth="1"/>
    <col min="12796" max="12796" width="10.5703125" style="7" bestFit="1" customWidth="1"/>
    <col min="12797" max="12797" width="7.85546875" style="7" bestFit="1" customWidth="1"/>
    <col min="12798" max="12798" width="8.7109375" style="7" bestFit="1" customWidth="1"/>
    <col min="12799" max="13031" width="9.140625" style="7"/>
    <col min="13032" max="13032" width="12.85546875" style="7" customWidth="1"/>
    <col min="13033" max="13033" width="9.140625" style="7"/>
    <col min="13034" max="13034" width="0.85546875" style="7" customWidth="1"/>
    <col min="13035" max="13035" width="9.140625" style="7"/>
    <col min="13036" max="13036" width="0.85546875" style="7" customWidth="1"/>
    <col min="13037" max="13037" width="9.140625" style="7"/>
    <col min="13038" max="13038" width="1" style="7" customWidth="1"/>
    <col min="13039" max="13039" width="9.140625" style="7"/>
    <col min="13040" max="13040" width="1" style="7" customWidth="1"/>
    <col min="13041" max="13041" width="8.7109375" style="7" bestFit="1" customWidth="1"/>
    <col min="13042" max="13042" width="10.28515625" style="7" bestFit="1" customWidth="1"/>
    <col min="13043" max="13044" width="10.42578125" style="7" bestFit="1" customWidth="1"/>
    <col min="13045" max="13045" width="14" style="7" bestFit="1" customWidth="1"/>
    <col min="13046" max="13046" width="12" style="7" bestFit="1" customWidth="1"/>
    <col min="13047" max="13047" width="10.28515625" style="7" bestFit="1" customWidth="1"/>
    <col min="13048" max="13048" width="8.7109375" style="7" bestFit="1" customWidth="1"/>
    <col min="13049" max="13049" width="0.85546875" style="7" customWidth="1"/>
    <col min="13050" max="13050" width="12.42578125" style="7" customWidth="1"/>
    <col min="13051" max="13051" width="10" style="7" customWidth="1"/>
    <col min="13052" max="13052" width="10.5703125" style="7" bestFit="1" customWidth="1"/>
    <col min="13053" max="13053" width="7.85546875" style="7" bestFit="1" customWidth="1"/>
    <col min="13054" max="13054" width="8.7109375" style="7" bestFit="1" customWidth="1"/>
    <col min="13055" max="13287" width="9.140625" style="7"/>
    <col min="13288" max="13288" width="12.85546875" style="7" customWidth="1"/>
    <col min="13289" max="13289" width="9.140625" style="7"/>
    <col min="13290" max="13290" width="0.85546875" style="7" customWidth="1"/>
    <col min="13291" max="13291" width="9.140625" style="7"/>
    <col min="13292" max="13292" width="0.85546875" style="7" customWidth="1"/>
    <col min="13293" max="13293" width="9.140625" style="7"/>
    <col min="13294" max="13294" width="1" style="7" customWidth="1"/>
    <col min="13295" max="13295" width="9.140625" style="7"/>
    <col min="13296" max="13296" width="1" style="7" customWidth="1"/>
    <col min="13297" max="13297" width="8.7109375" style="7" bestFit="1" customWidth="1"/>
    <col min="13298" max="13298" width="10.28515625" style="7" bestFit="1" customWidth="1"/>
    <col min="13299" max="13300" width="10.42578125" style="7" bestFit="1" customWidth="1"/>
    <col min="13301" max="13301" width="14" style="7" bestFit="1" customWidth="1"/>
    <col min="13302" max="13302" width="12" style="7" bestFit="1" customWidth="1"/>
    <col min="13303" max="13303" width="10.28515625" style="7" bestFit="1" customWidth="1"/>
    <col min="13304" max="13304" width="8.7109375" style="7" bestFit="1" customWidth="1"/>
    <col min="13305" max="13305" width="0.85546875" style="7" customWidth="1"/>
    <col min="13306" max="13306" width="12.42578125" style="7" customWidth="1"/>
    <col min="13307" max="13307" width="10" style="7" customWidth="1"/>
    <col min="13308" max="13308" width="10.5703125" style="7" bestFit="1" customWidth="1"/>
    <col min="13309" max="13309" width="7.85546875" style="7" bestFit="1" customWidth="1"/>
    <col min="13310" max="13310" width="8.7109375" style="7" bestFit="1" customWidth="1"/>
    <col min="13311" max="13543" width="9.140625" style="7"/>
    <col min="13544" max="13544" width="12.85546875" style="7" customWidth="1"/>
    <col min="13545" max="13545" width="9.140625" style="7"/>
    <col min="13546" max="13546" width="0.85546875" style="7" customWidth="1"/>
    <col min="13547" max="13547" width="9.140625" style="7"/>
    <col min="13548" max="13548" width="0.85546875" style="7" customWidth="1"/>
    <col min="13549" max="13549" width="9.140625" style="7"/>
    <col min="13550" max="13550" width="1" style="7" customWidth="1"/>
    <col min="13551" max="13551" width="9.140625" style="7"/>
    <col min="13552" max="13552" width="1" style="7" customWidth="1"/>
    <col min="13553" max="13553" width="8.7109375" style="7" bestFit="1" customWidth="1"/>
    <col min="13554" max="13554" width="10.28515625" style="7" bestFit="1" customWidth="1"/>
    <col min="13555" max="13556" width="10.42578125" style="7" bestFit="1" customWidth="1"/>
    <col min="13557" max="13557" width="14" style="7" bestFit="1" customWidth="1"/>
    <col min="13558" max="13558" width="12" style="7" bestFit="1" customWidth="1"/>
    <col min="13559" max="13559" width="10.28515625" style="7" bestFit="1" customWidth="1"/>
    <col min="13560" max="13560" width="8.7109375" style="7" bestFit="1" customWidth="1"/>
    <col min="13561" max="13561" width="0.85546875" style="7" customWidth="1"/>
    <col min="13562" max="13562" width="12.42578125" style="7" customWidth="1"/>
    <col min="13563" max="13563" width="10" style="7" customWidth="1"/>
    <col min="13564" max="13564" width="10.5703125" style="7" bestFit="1" customWidth="1"/>
    <col min="13565" max="13565" width="7.85546875" style="7" bestFit="1" customWidth="1"/>
    <col min="13566" max="13566" width="8.7109375" style="7" bestFit="1" customWidth="1"/>
    <col min="13567" max="13799" width="9.140625" style="7"/>
    <col min="13800" max="13800" width="12.85546875" style="7" customWidth="1"/>
    <col min="13801" max="13801" width="9.140625" style="7"/>
    <col min="13802" max="13802" width="0.85546875" style="7" customWidth="1"/>
    <col min="13803" max="13803" width="9.140625" style="7"/>
    <col min="13804" max="13804" width="0.85546875" style="7" customWidth="1"/>
    <col min="13805" max="13805" width="9.140625" style="7"/>
    <col min="13806" max="13806" width="1" style="7" customWidth="1"/>
    <col min="13807" max="13807" width="9.140625" style="7"/>
    <col min="13808" max="13808" width="1" style="7" customWidth="1"/>
    <col min="13809" max="13809" width="8.7109375" style="7" bestFit="1" customWidth="1"/>
    <col min="13810" max="13810" width="10.28515625" style="7" bestFit="1" customWidth="1"/>
    <col min="13811" max="13812" width="10.42578125" style="7" bestFit="1" customWidth="1"/>
    <col min="13813" max="13813" width="14" style="7" bestFit="1" customWidth="1"/>
    <col min="13814" max="13814" width="12" style="7" bestFit="1" customWidth="1"/>
    <col min="13815" max="13815" width="10.28515625" style="7" bestFit="1" customWidth="1"/>
    <col min="13816" max="13816" width="8.7109375" style="7" bestFit="1" customWidth="1"/>
    <col min="13817" max="13817" width="0.85546875" style="7" customWidth="1"/>
    <col min="13818" max="13818" width="12.42578125" style="7" customWidth="1"/>
    <col min="13819" max="13819" width="10" style="7" customWidth="1"/>
    <col min="13820" max="13820" width="10.5703125" style="7" bestFit="1" customWidth="1"/>
    <col min="13821" max="13821" width="7.85546875" style="7" bestFit="1" customWidth="1"/>
    <col min="13822" max="13822" width="8.7109375" style="7" bestFit="1" customWidth="1"/>
    <col min="13823" max="14055" width="9.140625" style="7"/>
    <col min="14056" max="14056" width="12.85546875" style="7" customWidth="1"/>
    <col min="14057" max="14057" width="9.140625" style="7"/>
    <col min="14058" max="14058" width="0.85546875" style="7" customWidth="1"/>
    <col min="14059" max="14059" width="9.140625" style="7"/>
    <col min="14060" max="14060" width="0.85546875" style="7" customWidth="1"/>
    <col min="14061" max="14061" width="9.140625" style="7"/>
    <col min="14062" max="14062" width="1" style="7" customWidth="1"/>
    <col min="14063" max="14063" width="9.140625" style="7"/>
    <col min="14064" max="14064" width="1" style="7" customWidth="1"/>
    <col min="14065" max="14065" width="8.7109375" style="7" bestFit="1" customWidth="1"/>
    <col min="14066" max="14066" width="10.28515625" style="7" bestFit="1" customWidth="1"/>
    <col min="14067" max="14068" width="10.42578125" style="7" bestFit="1" customWidth="1"/>
    <col min="14069" max="14069" width="14" style="7" bestFit="1" customWidth="1"/>
    <col min="14070" max="14070" width="12" style="7" bestFit="1" customWidth="1"/>
    <col min="14071" max="14071" width="10.28515625" style="7" bestFit="1" customWidth="1"/>
    <col min="14072" max="14072" width="8.7109375" style="7" bestFit="1" customWidth="1"/>
    <col min="14073" max="14073" width="0.85546875" style="7" customWidth="1"/>
    <col min="14074" max="14074" width="12.42578125" style="7" customWidth="1"/>
    <col min="14075" max="14075" width="10" style="7" customWidth="1"/>
    <col min="14076" max="14076" width="10.5703125" style="7" bestFit="1" customWidth="1"/>
    <col min="14077" max="14077" width="7.85546875" style="7" bestFit="1" customWidth="1"/>
    <col min="14078" max="14078" width="8.7109375" style="7" bestFit="1" customWidth="1"/>
    <col min="14079" max="14311" width="9.140625" style="7"/>
    <col min="14312" max="14312" width="12.85546875" style="7" customWidth="1"/>
    <col min="14313" max="14313" width="9.140625" style="7"/>
    <col min="14314" max="14314" width="0.85546875" style="7" customWidth="1"/>
    <col min="14315" max="14315" width="9.140625" style="7"/>
    <col min="14316" max="14316" width="0.85546875" style="7" customWidth="1"/>
    <col min="14317" max="14317" width="9.140625" style="7"/>
    <col min="14318" max="14318" width="1" style="7" customWidth="1"/>
    <col min="14319" max="14319" width="9.140625" style="7"/>
    <col min="14320" max="14320" width="1" style="7" customWidth="1"/>
    <col min="14321" max="14321" width="8.7109375" style="7" bestFit="1" customWidth="1"/>
    <col min="14322" max="14322" width="10.28515625" style="7" bestFit="1" customWidth="1"/>
    <col min="14323" max="14324" width="10.42578125" style="7" bestFit="1" customWidth="1"/>
    <col min="14325" max="14325" width="14" style="7" bestFit="1" customWidth="1"/>
    <col min="14326" max="14326" width="12" style="7" bestFit="1" customWidth="1"/>
    <col min="14327" max="14327" width="10.28515625" style="7" bestFit="1" customWidth="1"/>
    <col min="14328" max="14328" width="8.7109375" style="7" bestFit="1" customWidth="1"/>
    <col min="14329" max="14329" width="0.85546875" style="7" customWidth="1"/>
    <col min="14330" max="14330" width="12.42578125" style="7" customWidth="1"/>
    <col min="14331" max="14331" width="10" style="7" customWidth="1"/>
    <col min="14332" max="14332" width="10.5703125" style="7" bestFit="1" customWidth="1"/>
    <col min="14333" max="14333" width="7.85546875" style="7" bestFit="1" customWidth="1"/>
    <col min="14334" max="14334" width="8.7109375" style="7" bestFit="1" customWidth="1"/>
    <col min="14335" max="14567" width="9.140625" style="7"/>
    <col min="14568" max="14568" width="12.85546875" style="7" customWidth="1"/>
    <col min="14569" max="14569" width="9.140625" style="7"/>
    <col min="14570" max="14570" width="0.85546875" style="7" customWidth="1"/>
    <col min="14571" max="14571" width="9.140625" style="7"/>
    <col min="14572" max="14572" width="0.85546875" style="7" customWidth="1"/>
    <col min="14573" max="14573" width="9.140625" style="7"/>
    <col min="14574" max="14574" width="1" style="7" customWidth="1"/>
    <col min="14575" max="14575" width="9.140625" style="7"/>
    <col min="14576" max="14576" width="1" style="7" customWidth="1"/>
    <col min="14577" max="14577" width="8.7109375" style="7" bestFit="1" customWidth="1"/>
    <col min="14578" max="14578" width="10.28515625" style="7" bestFit="1" customWidth="1"/>
    <col min="14579" max="14580" width="10.42578125" style="7" bestFit="1" customWidth="1"/>
    <col min="14581" max="14581" width="14" style="7" bestFit="1" customWidth="1"/>
    <col min="14582" max="14582" width="12" style="7" bestFit="1" customWidth="1"/>
    <col min="14583" max="14583" width="10.28515625" style="7" bestFit="1" customWidth="1"/>
    <col min="14584" max="14584" width="8.7109375" style="7" bestFit="1" customWidth="1"/>
    <col min="14585" max="14585" width="0.85546875" style="7" customWidth="1"/>
    <col min="14586" max="14586" width="12.42578125" style="7" customWidth="1"/>
    <col min="14587" max="14587" width="10" style="7" customWidth="1"/>
    <col min="14588" max="14588" width="10.5703125" style="7" bestFit="1" customWidth="1"/>
    <col min="14589" max="14589" width="7.85546875" style="7" bestFit="1" customWidth="1"/>
    <col min="14590" max="14590" width="8.7109375" style="7" bestFit="1" customWidth="1"/>
    <col min="14591" max="14823" width="9.140625" style="7"/>
    <col min="14824" max="14824" width="12.85546875" style="7" customWidth="1"/>
    <col min="14825" max="14825" width="9.140625" style="7"/>
    <col min="14826" max="14826" width="0.85546875" style="7" customWidth="1"/>
    <col min="14827" max="14827" width="9.140625" style="7"/>
    <col min="14828" max="14828" width="0.85546875" style="7" customWidth="1"/>
    <col min="14829" max="14829" width="9.140625" style="7"/>
    <col min="14830" max="14830" width="1" style="7" customWidth="1"/>
    <col min="14831" max="14831" width="9.140625" style="7"/>
    <col min="14832" max="14832" width="1" style="7" customWidth="1"/>
    <col min="14833" max="14833" width="8.7109375" style="7" bestFit="1" customWidth="1"/>
    <col min="14834" max="14834" width="10.28515625" style="7" bestFit="1" customWidth="1"/>
    <col min="14835" max="14836" width="10.42578125" style="7" bestFit="1" customWidth="1"/>
    <col min="14837" max="14837" width="14" style="7" bestFit="1" customWidth="1"/>
    <col min="14838" max="14838" width="12" style="7" bestFit="1" customWidth="1"/>
    <col min="14839" max="14839" width="10.28515625" style="7" bestFit="1" customWidth="1"/>
    <col min="14840" max="14840" width="8.7109375" style="7" bestFit="1" customWidth="1"/>
    <col min="14841" max="14841" width="0.85546875" style="7" customWidth="1"/>
    <col min="14842" max="14842" width="12.42578125" style="7" customWidth="1"/>
    <col min="14843" max="14843" width="10" style="7" customWidth="1"/>
    <col min="14844" max="14844" width="10.5703125" style="7" bestFit="1" customWidth="1"/>
    <col min="14845" max="14845" width="7.85546875" style="7" bestFit="1" customWidth="1"/>
    <col min="14846" max="14846" width="8.7109375" style="7" bestFit="1" customWidth="1"/>
    <col min="14847" max="15079" width="9.140625" style="7"/>
    <col min="15080" max="15080" width="12.85546875" style="7" customWidth="1"/>
    <col min="15081" max="15081" width="9.140625" style="7"/>
    <col min="15082" max="15082" width="0.85546875" style="7" customWidth="1"/>
    <col min="15083" max="15083" width="9.140625" style="7"/>
    <col min="15084" max="15084" width="0.85546875" style="7" customWidth="1"/>
    <col min="15085" max="15085" width="9.140625" style="7"/>
    <col min="15086" max="15086" width="1" style="7" customWidth="1"/>
    <col min="15087" max="15087" width="9.140625" style="7"/>
    <col min="15088" max="15088" width="1" style="7" customWidth="1"/>
    <col min="15089" max="15089" width="8.7109375" style="7" bestFit="1" customWidth="1"/>
    <col min="15090" max="15090" width="10.28515625" style="7" bestFit="1" customWidth="1"/>
    <col min="15091" max="15092" width="10.42578125" style="7" bestFit="1" customWidth="1"/>
    <col min="15093" max="15093" width="14" style="7" bestFit="1" customWidth="1"/>
    <col min="15094" max="15094" width="12" style="7" bestFit="1" customWidth="1"/>
    <col min="15095" max="15095" width="10.28515625" style="7" bestFit="1" customWidth="1"/>
    <col min="15096" max="15096" width="8.7109375" style="7" bestFit="1" customWidth="1"/>
    <col min="15097" max="15097" width="0.85546875" style="7" customWidth="1"/>
    <col min="15098" max="15098" width="12.42578125" style="7" customWidth="1"/>
    <col min="15099" max="15099" width="10" style="7" customWidth="1"/>
    <col min="15100" max="15100" width="10.5703125" style="7" bestFit="1" customWidth="1"/>
    <col min="15101" max="15101" width="7.85546875" style="7" bestFit="1" customWidth="1"/>
    <col min="15102" max="15102" width="8.7109375" style="7" bestFit="1" customWidth="1"/>
    <col min="15103" max="15335" width="9.140625" style="7"/>
    <col min="15336" max="15336" width="12.85546875" style="7" customWidth="1"/>
    <col min="15337" max="15337" width="9.140625" style="7"/>
    <col min="15338" max="15338" width="0.85546875" style="7" customWidth="1"/>
    <col min="15339" max="15339" width="9.140625" style="7"/>
    <col min="15340" max="15340" width="0.85546875" style="7" customWidth="1"/>
    <col min="15341" max="15341" width="9.140625" style="7"/>
    <col min="15342" max="15342" width="1" style="7" customWidth="1"/>
    <col min="15343" max="15343" width="9.140625" style="7"/>
    <col min="15344" max="15344" width="1" style="7" customWidth="1"/>
    <col min="15345" max="15345" width="8.7109375" style="7" bestFit="1" customWidth="1"/>
    <col min="15346" max="15346" width="10.28515625" style="7" bestFit="1" customWidth="1"/>
    <col min="15347" max="15348" width="10.42578125" style="7" bestFit="1" customWidth="1"/>
    <col min="15349" max="15349" width="14" style="7" bestFit="1" customWidth="1"/>
    <col min="15350" max="15350" width="12" style="7" bestFit="1" customWidth="1"/>
    <col min="15351" max="15351" width="10.28515625" style="7" bestFit="1" customWidth="1"/>
    <col min="15352" max="15352" width="8.7109375" style="7" bestFit="1" customWidth="1"/>
    <col min="15353" max="15353" width="0.85546875" style="7" customWidth="1"/>
    <col min="15354" max="15354" width="12.42578125" style="7" customWidth="1"/>
    <col min="15355" max="15355" width="10" style="7" customWidth="1"/>
    <col min="15356" max="15356" width="10.5703125" style="7" bestFit="1" customWidth="1"/>
    <col min="15357" max="15357" width="7.85546875" style="7" bestFit="1" customWidth="1"/>
    <col min="15358" max="15358" width="8.7109375" style="7" bestFit="1" customWidth="1"/>
    <col min="15359" max="15591" width="9.140625" style="7"/>
    <col min="15592" max="15592" width="12.85546875" style="7" customWidth="1"/>
    <col min="15593" max="15593" width="9.140625" style="7"/>
    <col min="15594" max="15594" width="0.85546875" style="7" customWidth="1"/>
    <col min="15595" max="15595" width="9.140625" style="7"/>
    <col min="15596" max="15596" width="0.85546875" style="7" customWidth="1"/>
    <col min="15597" max="15597" width="9.140625" style="7"/>
    <col min="15598" max="15598" width="1" style="7" customWidth="1"/>
    <col min="15599" max="15599" width="9.140625" style="7"/>
    <col min="15600" max="15600" width="1" style="7" customWidth="1"/>
    <col min="15601" max="15601" width="8.7109375" style="7" bestFit="1" customWidth="1"/>
    <col min="15602" max="15602" width="10.28515625" style="7" bestFit="1" customWidth="1"/>
    <col min="15603" max="15604" width="10.42578125" style="7" bestFit="1" customWidth="1"/>
    <col min="15605" max="15605" width="14" style="7" bestFit="1" customWidth="1"/>
    <col min="15606" max="15606" width="12" style="7" bestFit="1" customWidth="1"/>
    <col min="15607" max="15607" width="10.28515625" style="7" bestFit="1" customWidth="1"/>
    <col min="15608" max="15608" width="8.7109375" style="7" bestFit="1" customWidth="1"/>
    <col min="15609" max="15609" width="0.85546875" style="7" customWidth="1"/>
    <col min="15610" max="15610" width="12.42578125" style="7" customWidth="1"/>
    <col min="15611" max="15611" width="10" style="7" customWidth="1"/>
    <col min="15612" max="15612" width="10.5703125" style="7" bestFit="1" customWidth="1"/>
    <col min="15613" max="15613" width="7.85546875" style="7" bestFit="1" customWidth="1"/>
    <col min="15614" max="15614" width="8.7109375" style="7" bestFit="1" customWidth="1"/>
    <col min="15615" max="15847" width="9.140625" style="7"/>
    <col min="15848" max="15848" width="12.85546875" style="7" customWidth="1"/>
    <col min="15849" max="15849" width="9.140625" style="7"/>
    <col min="15850" max="15850" width="0.85546875" style="7" customWidth="1"/>
    <col min="15851" max="15851" width="9.140625" style="7"/>
    <col min="15852" max="15852" width="0.85546875" style="7" customWidth="1"/>
    <col min="15853" max="15853" width="9.140625" style="7"/>
    <col min="15854" max="15854" width="1" style="7" customWidth="1"/>
    <col min="15855" max="15855" width="9.140625" style="7"/>
    <col min="15856" max="15856" width="1" style="7" customWidth="1"/>
    <col min="15857" max="15857" width="8.7109375" style="7" bestFit="1" customWidth="1"/>
    <col min="15858" max="15858" width="10.28515625" style="7" bestFit="1" customWidth="1"/>
    <col min="15859" max="15860" width="10.42578125" style="7" bestFit="1" customWidth="1"/>
    <col min="15861" max="15861" width="14" style="7" bestFit="1" customWidth="1"/>
    <col min="15862" max="15862" width="12" style="7" bestFit="1" customWidth="1"/>
    <col min="15863" max="15863" width="10.28515625" style="7" bestFit="1" customWidth="1"/>
    <col min="15864" max="15864" width="8.7109375" style="7" bestFit="1" customWidth="1"/>
    <col min="15865" max="15865" width="0.85546875" style="7" customWidth="1"/>
    <col min="15866" max="15866" width="12.42578125" style="7" customWidth="1"/>
    <col min="15867" max="15867" width="10" style="7" customWidth="1"/>
    <col min="15868" max="15868" width="10.5703125" style="7" bestFit="1" customWidth="1"/>
    <col min="15869" max="15869" width="7.85546875" style="7" bestFit="1" customWidth="1"/>
    <col min="15870" max="15870" width="8.7109375" style="7" bestFit="1" customWidth="1"/>
    <col min="15871" max="16103" width="9.140625" style="7"/>
    <col min="16104" max="16104" width="12.85546875" style="7" customWidth="1"/>
    <col min="16105" max="16105" width="9.140625" style="7"/>
    <col min="16106" max="16106" width="0.85546875" style="7" customWidth="1"/>
    <col min="16107" max="16107" width="9.140625" style="7"/>
    <col min="16108" max="16108" width="0.85546875" style="7" customWidth="1"/>
    <col min="16109" max="16109" width="9.140625" style="7"/>
    <col min="16110" max="16110" width="1" style="7" customWidth="1"/>
    <col min="16111" max="16111" width="9.140625" style="7"/>
    <col min="16112" max="16112" width="1" style="7" customWidth="1"/>
    <col min="16113" max="16113" width="8.7109375" style="7" bestFit="1" customWidth="1"/>
    <col min="16114" max="16114" width="10.28515625" style="7" bestFit="1" customWidth="1"/>
    <col min="16115" max="16116" width="10.42578125" style="7" bestFit="1" customWidth="1"/>
    <col min="16117" max="16117" width="14" style="7" bestFit="1" customWidth="1"/>
    <col min="16118" max="16118" width="12" style="7" bestFit="1" customWidth="1"/>
    <col min="16119" max="16119" width="10.28515625" style="7" bestFit="1" customWidth="1"/>
    <col min="16120" max="16120" width="8.7109375" style="7" bestFit="1" customWidth="1"/>
    <col min="16121" max="16121" width="0.85546875" style="7" customWidth="1"/>
    <col min="16122" max="16122" width="12.42578125" style="7" customWidth="1"/>
    <col min="16123" max="16123" width="10" style="7" customWidth="1"/>
    <col min="16124" max="16124" width="10.5703125" style="7" bestFit="1" customWidth="1"/>
    <col min="16125" max="16125" width="7.85546875" style="7" bestFit="1" customWidth="1"/>
    <col min="16126" max="16126" width="8.7109375" style="7" bestFit="1" customWidth="1"/>
    <col min="16127" max="16384" width="9.140625" style="7"/>
  </cols>
  <sheetData>
    <row r="1" spans="1:13" ht="12.75" x14ac:dyDescent="0.2">
      <c r="A1" s="72" t="s">
        <v>262</v>
      </c>
    </row>
    <row r="2" spans="1:13" ht="21" customHeight="1" x14ac:dyDescent="0.2">
      <c r="A2" s="73" t="s">
        <v>277</v>
      </c>
      <c r="B2" s="5"/>
      <c r="C2" s="5"/>
      <c r="D2" s="5"/>
      <c r="E2" s="5"/>
      <c r="F2" s="5"/>
      <c r="G2" s="5"/>
      <c r="H2" s="5"/>
      <c r="I2" s="5"/>
      <c r="J2" s="5"/>
      <c r="K2" s="5"/>
    </row>
    <row r="3" spans="1:13" ht="56.25" customHeight="1" x14ac:dyDescent="0.2">
      <c r="A3" s="8"/>
      <c r="B3" s="9" t="s">
        <v>149</v>
      </c>
      <c r="C3" s="10"/>
      <c r="D3" s="61" t="s">
        <v>148</v>
      </c>
      <c r="E3" s="10"/>
      <c r="F3" s="9" t="s">
        <v>178</v>
      </c>
      <c r="G3" s="11"/>
      <c r="H3" s="61" t="s">
        <v>165</v>
      </c>
      <c r="I3" s="12"/>
      <c r="J3" s="128" t="s">
        <v>182</v>
      </c>
      <c r="K3" s="13"/>
      <c r="L3" s="9" t="s">
        <v>207</v>
      </c>
    </row>
    <row r="4" spans="1:13" ht="33.75" x14ac:dyDescent="0.2">
      <c r="A4" s="15" t="s">
        <v>142</v>
      </c>
      <c r="B4" s="75" t="s">
        <v>195</v>
      </c>
      <c r="C4" s="15"/>
      <c r="D4" s="75" t="s">
        <v>195</v>
      </c>
      <c r="E4" s="15"/>
      <c r="F4" s="75" t="s">
        <v>195</v>
      </c>
      <c r="G4" s="15"/>
      <c r="H4" s="75" t="s">
        <v>195</v>
      </c>
      <c r="I4" s="15"/>
      <c r="J4" s="129" t="s">
        <v>196</v>
      </c>
      <c r="K4" s="27"/>
      <c r="L4" s="75" t="s">
        <v>196</v>
      </c>
    </row>
    <row r="5" spans="1:13" s="48" customFormat="1" ht="15" customHeight="1" x14ac:dyDescent="0.2">
      <c r="A5" s="49" t="s">
        <v>175</v>
      </c>
      <c r="B5" s="167" t="s">
        <v>124</v>
      </c>
      <c r="C5" s="167" t="s">
        <v>122</v>
      </c>
      <c r="D5" s="167" t="s">
        <v>124</v>
      </c>
      <c r="E5" s="167" t="s">
        <v>122</v>
      </c>
      <c r="F5" s="167" t="s">
        <v>124</v>
      </c>
      <c r="G5" s="167" t="s">
        <v>122</v>
      </c>
      <c r="H5" s="167" t="s">
        <v>124</v>
      </c>
      <c r="I5" s="167" t="s">
        <v>122</v>
      </c>
      <c r="J5" s="125" t="s">
        <v>124</v>
      </c>
      <c r="K5" s="167" t="s">
        <v>122</v>
      </c>
      <c r="L5" s="92" t="s">
        <v>124</v>
      </c>
    </row>
    <row r="6" spans="1:13" s="48" customFormat="1" ht="28.5" customHeight="1" x14ac:dyDescent="0.2">
      <c r="A6" s="117" t="s">
        <v>303</v>
      </c>
      <c r="B6" s="167" t="s">
        <v>124</v>
      </c>
      <c r="C6" s="167" t="s">
        <v>122</v>
      </c>
      <c r="D6" s="167" t="s">
        <v>124</v>
      </c>
      <c r="E6" s="167" t="s">
        <v>122</v>
      </c>
      <c r="F6" s="167" t="s">
        <v>124</v>
      </c>
      <c r="G6" s="167" t="s">
        <v>122</v>
      </c>
      <c r="H6" s="167" t="s">
        <v>124</v>
      </c>
      <c r="I6" s="167" t="s">
        <v>122</v>
      </c>
      <c r="J6" s="125" t="s">
        <v>124</v>
      </c>
      <c r="K6" s="167" t="s">
        <v>122</v>
      </c>
      <c r="L6" s="92" t="s">
        <v>124</v>
      </c>
    </row>
    <row r="7" spans="1:13" s="48" customFormat="1" ht="28.5" customHeight="1" x14ac:dyDescent="0.2">
      <c r="A7" s="117" t="s">
        <v>213</v>
      </c>
      <c r="B7" s="167">
        <v>215272</v>
      </c>
      <c r="C7" s="167" t="s">
        <v>122</v>
      </c>
      <c r="D7" s="167">
        <v>118748</v>
      </c>
      <c r="E7" s="167" t="s">
        <v>122</v>
      </c>
      <c r="F7" s="167">
        <v>6383249</v>
      </c>
      <c r="G7" s="167" t="s">
        <v>122</v>
      </c>
      <c r="H7" s="167">
        <v>22617263</v>
      </c>
      <c r="I7" s="167" t="s">
        <v>122</v>
      </c>
      <c r="J7" s="125">
        <v>4401395</v>
      </c>
      <c r="K7" s="167" t="s">
        <v>122</v>
      </c>
      <c r="L7" s="167">
        <v>8474729</v>
      </c>
    </row>
    <row r="8" spans="1:13" s="48" customFormat="1" ht="22.5" x14ac:dyDescent="0.2">
      <c r="A8" s="136" t="s">
        <v>247</v>
      </c>
      <c r="B8" s="154">
        <v>111600</v>
      </c>
      <c r="C8" s="154" t="s">
        <v>122</v>
      </c>
      <c r="D8" s="154">
        <v>29933</v>
      </c>
      <c r="E8" s="154" t="s">
        <v>122</v>
      </c>
      <c r="F8" s="154">
        <v>1933000</v>
      </c>
      <c r="G8" s="154" t="s">
        <v>122</v>
      </c>
      <c r="H8" s="154">
        <v>7130103</v>
      </c>
      <c r="I8" s="154" t="s">
        <v>122</v>
      </c>
      <c r="J8" s="126">
        <v>1127117</v>
      </c>
      <c r="K8" s="154" t="s">
        <v>122</v>
      </c>
      <c r="L8" s="154">
        <v>2587147</v>
      </c>
    </row>
    <row r="9" spans="1:13" x14ac:dyDescent="0.2">
      <c r="A9" s="90" t="s">
        <v>221</v>
      </c>
      <c r="B9" s="154">
        <v>9400</v>
      </c>
      <c r="C9" s="154" t="s">
        <v>122</v>
      </c>
      <c r="D9" s="154">
        <v>6000</v>
      </c>
      <c r="E9" s="154" t="s">
        <v>122</v>
      </c>
      <c r="F9" s="154">
        <v>343000</v>
      </c>
      <c r="G9" s="154" t="s">
        <v>122</v>
      </c>
      <c r="H9" s="154">
        <v>609043</v>
      </c>
      <c r="I9" s="154" t="s">
        <v>122</v>
      </c>
      <c r="J9" s="126">
        <v>108285</v>
      </c>
      <c r="K9" s="154" t="s">
        <v>122</v>
      </c>
      <c r="L9" s="154">
        <v>368926</v>
      </c>
      <c r="M9" s="60"/>
    </row>
    <row r="10" spans="1:13" x14ac:dyDescent="0.2">
      <c r="A10" s="90" t="s">
        <v>222</v>
      </c>
      <c r="B10" s="154">
        <v>2843</v>
      </c>
      <c r="C10" s="154" t="s">
        <v>122</v>
      </c>
      <c r="D10" s="154">
        <v>10800</v>
      </c>
      <c r="E10" s="154" t="s">
        <v>122</v>
      </c>
      <c r="F10" s="154">
        <v>166861</v>
      </c>
      <c r="G10" s="154" t="s">
        <v>122</v>
      </c>
      <c r="H10" s="154">
        <v>760256</v>
      </c>
      <c r="I10" s="154" t="s">
        <v>122</v>
      </c>
      <c r="J10" s="126" t="s">
        <v>0</v>
      </c>
      <c r="K10" s="154" t="s">
        <v>122</v>
      </c>
      <c r="L10" s="154">
        <v>134640</v>
      </c>
      <c r="M10" s="60"/>
    </row>
    <row r="11" spans="1:13" x14ac:dyDescent="0.2">
      <c r="A11" s="90" t="s">
        <v>223</v>
      </c>
      <c r="B11" s="154">
        <v>3717</v>
      </c>
      <c r="C11" s="154" t="s">
        <v>122</v>
      </c>
      <c r="D11" s="154">
        <v>3349</v>
      </c>
      <c r="E11" s="154" t="s">
        <v>122</v>
      </c>
      <c r="F11" s="154">
        <v>147271</v>
      </c>
      <c r="G11" s="154" t="s">
        <v>122</v>
      </c>
      <c r="H11" s="154">
        <v>782463</v>
      </c>
      <c r="I11" s="154" t="s">
        <v>122</v>
      </c>
      <c r="J11" s="126">
        <v>116115</v>
      </c>
      <c r="K11" s="154" t="s">
        <v>122</v>
      </c>
      <c r="L11" s="154">
        <v>245962</v>
      </c>
      <c r="M11" s="60"/>
    </row>
    <row r="12" spans="1:13" x14ac:dyDescent="0.2">
      <c r="A12" s="90" t="s">
        <v>224</v>
      </c>
      <c r="B12" s="154">
        <v>2825</v>
      </c>
      <c r="C12" s="154" t="s">
        <v>122</v>
      </c>
      <c r="D12" s="154">
        <v>3773</v>
      </c>
      <c r="E12" s="154" t="s">
        <v>122</v>
      </c>
      <c r="F12" s="154">
        <v>115540</v>
      </c>
      <c r="G12" s="154" t="s">
        <v>122</v>
      </c>
      <c r="H12" s="154">
        <v>687423</v>
      </c>
      <c r="I12" s="154" t="s">
        <v>122</v>
      </c>
      <c r="J12" s="126">
        <v>61018</v>
      </c>
      <c r="K12" s="154" t="s">
        <v>122</v>
      </c>
      <c r="L12" s="154">
        <v>322351</v>
      </c>
      <c r="M12" s="60"/>
    </row>
    <row r="13" spans="1:13" x14ac:dyDescent="0.2">
      <c r="A13" s="90" t="s">
        <v>225</v>
      </c>
      <c r="B13" s="154">
        <v>2945</v>
      </c>
      <c r="C13" s="154" t="s">
        <v>122</v>
      </c>
      <c r="D13" s="154">
        <v>2384</v>
      </c>
      <c r="E13" s="154" t="s">
        <v>122</v>
      </c>
      <c r="F13" s="154">
        <v>138479</v>
      </c>
      <c r="G13" s="154" t="s">
        <v>122</v>
      </c>
      <c r="H13" s="154">
        <v>456900</v>
      </c>
      <c r="I13" s="154" t="s">
        <v>122</v>
      </c>
      <c r="J13" s="126">
        <v>140999</v>
      </c>
      <c r="K13" s="154" t="s">
        <v>122</v>
      </c>
      <c r="L13" s="154">
        <v>188691</v>
      </c>
      <c r="M13" s="60"/>
    </row>
    <row r="14" spans="1:13" x14ac:dyDescent="0.2">
      <c r="A14" s="90" t="s">
        <v>226</v>
      </c>
      <c r="B14" s="154">
        <v>2086</v>
      </c>
      <c r="C14" s="154" t="s">
        <v>122</v>
      </c>
      <c r="D14" s="154">
        <v>2891</v>
      </c>
      <c r="E14" s="154" t="s">
        <v>122</v>
      </c>
      <c r="F14" s="154">
        <v>91718</v>
      </c>
      <c r="G14" s="154" t="s">
        <v>122</v>
      </c>
      <c r="H14" s="154">
        <v>412589</v>
      </c>
      <c r="I14" s="154" t="s">
        <v>122</v>
      </c>
      <c r="J14" s="126">
        <v>158073</v>
      </c>
      <c r="K14" s="154" t="s">
        <v>122</v>
      </c>
      <c r="L14" s="154">
        <v>266602</v>
      </c>
      <c r="M14" s="60"/>
    </row>
    <row r="15" spans="1:13" x14ac:dyDescent="0.2">
      <c r="A15" s="90" t="s">
        <v>227</v>
      </c>
      <c r="B15" s="166" t="s">
        <v>0</v>
      </c>
      <c r="C15" s="166" t="s">
        <v>122</v>
      </c>
      <c r="D15" s="166" t="s">
        <v>0</v>
      </c>
      <c r="E15" s="154" t="s">
        <v>122</v>
      </c>
      <c r="F15" s="154" t="s">
        <v>0</v>
      </c>
      <c r="G15" s="154" t="s">
        <v>122</v>
      </c>
      <c r="H15" s="154" t="s">
        <v>0</v>
      </c>
      <c r="I15" s="154" t="s">
        <v>122</v>
      </c>
      <c r="J15" s="126" t="s">
        <v>0</v>
      </c>
      <c r="K15" s="154" t="s">
        <v>122</v>
      </c>
      <c r="L15" s="154" t="s">
        <v>0</v>
      </c>
      <c r="M15" s="60"/>
    </row>
    <row r="16" spans="1:13" x14ac:dyDescent="0.2">
      <c r="A16" s="90" t="s">
        <v>228</v>
      </c>
      <c r="B16" s="154">
        <v>2243</v>
      </c>
      <c r="C16" s="154" t="s">
        <v>122</v>
      </c>
      <c r="D16" s="154">
        <v>1788</v>
      </c>
      <c r="E16" s="154" t="s">
        <v>122</v>
      </c>
      <c r="F16" s="154">
        <v>131664</v>
      </c>
      <c r="G16" s="154" t="s">
        <v>122</v>
      </c>
      <c r="H16" s="154">
        <v>360108</v>
      </c>
      <c r="I16" s="154" t="s">
        <v>122</v>
      </c>
      <c r="J16" s="126">
        <v>67415</v>
      </c>
      <c r="K16" s="154" t="s">
        <v>122</v>
      </c>
      <c r="L16" s="154">
        <v>146117</v>
      </c>
      <c r="M16" s="60"/>
    </row>
    <row r="17" spans="1:13" x14ac:dyDescent="0.2">
      <c r="A17" s="90" t="s">
        <v>229</v>
      </c>
      <c r="B17" s="154">
        <v>46290</v>
      </c>
      <c r="C17" s="154" t="s">
        <v>122</v>
      </c>
      <c r="D17" s="154">
        <v>25329</v>
      </c>
      <c r="E17" s="154" t="s">
        <v>122</v>
      </c>
      <c r="F17" s="154">
        <v>1791000</v>
      </c>
      <c r="G17" s="154" t="s">
        <v>122</v>
      </c>
      <c r="H17" s="154">
        <v>5871850</v>
      </c>
      <c r="I17" s="154" t="s">
        <v>122</v>
      </c>
      <c r="J17" s="126">
        <v>1380043</v>
      </c>
      <c r="K17" s="154" t="s">
        <v>122</v>
      </c>
      <c r="L17" s="154">
        <v>1878003</v>
      </c>
      <c r="M17" s="60"/>
    </row>
    <row r="18" spans="1:13" x14ac:dyDescent="0.2">
      <c r="A18" s="90" t="s">
        <v>230</v>
      </c>
      <c r="B18" s="154">
        <v>6779</v>
      </c>
      <c r="C18" s="154" t="s">
        <v>122</v>
      </c>
      <c r="D18" s="154">
        <v>3484</v>
      </c>
      <c r="E18" s="154" t="s">
        <v>122</v>
      </c>
      <c r="F18" s="154">
        <v>390296</v>
      </c>
      <c r="G18" s="154" t="s">
        <v>122</v>
      </c>
      <c r="H18" s="154" t="s">
        <v>124</v>
      </c>
      <c r="I18" s="154" t="s">
        <v>122</v>
      </c>
      <c r="J18" s="126">
        <v>265840</v>
      </c>
      <c r="K18" s="154" t="s">
        <v>122</v>
      </c>
      <c r="L18" s="154">
        <v>308390</v>
      </c>
      <c r="M18" s="60"/>
    </row>
    <row r="19" spans="1:13" x14ac:dyDescent="0.2">
      <c r="A19" s="90" t="s">
        <v>231</v>
      </c>
      <c r="B19" s="154">
        <v>17594</v>
      </c>
      <c r="C19" s="154" t="s">
        <v>122</v>
      </c>
      <c r="D19" s="154">
        <v>13081</v>
      </c>
      <c r="E19" s="154" t="s">
        <v>122</v>
      </c>
      <c r="F19" s="154">
        <v>612796</v>
      </c>
      <c r="G19" s="154" t="s">
        <v>122</v>
      </c>
      <c r="H19" s="154">
        <v>2577082</v>
      </c>
      <c r="I19" s="154" t="s">
        <v>122</v>
      </c>
      <c r="J19" s="126">
        <v>764082</v>
      </c>
      <c r="K19" s="154" t="s">
        <v>122</v>
      </c>
      <c r="L19" s="154">
        <v>1397739</v>
      </c>
      <c r="M19" s="60"/>
    </row>
    <row r="20" spans="1:13" x14ac:dyDescent="0.2">
      <c r="A20" s="90" t="s">
        <v>232</v>
      </c>
      <c r="B20" s="154">
        <v>1534</v>
      </c>
      <c r="C20" s="154" t="s">
        <v>122</v>
      </c>
      <c r="D20" s="154">
        <v>1895</v>
      </c>
      <c r="E20" s="154" t="s">
        <v>122</v>
      </c>
      <c r="F20" s="154">
        <v>72098</v>
      </c>
      <c r="G20" s="154" t="s">
        <v>122</v>
      </c>
      <c r="H20" s="154">
        <v>312280</v>
      </c>
      <c r="I20" s="154" t="s">
        <v>122</v>
      </c>
      <c r="J20" s="126">
        <v>35889</v>
      </c>
      <c r="K20" s="154" t="s">
        <v>122</v>
      </c>
      <c r="L20" s="154">
        <v>125999</v>
      </c>
      <c r="M20" s="60"/>
    </row>
    <row r="21" spans="1:13" x14ac:dyDescent="0.2">
      <c r="A21" s="90" t="s">
        <v>233</v>
      </c>
      <c r="B21" s="154">
        <v>633</v>
      </c>
      <c r="C21" s="154" t="s">
        <v>122</v>
      </c>
      <c r="D21" s="154">
        <v>2100</v>
      </c>
      <c r="E21" s="154" t="s">
        <v>122</v>
      </c>
      <c r="F21" s="154">
        <v>55172</v>
      </c>
      <c r="G21" s="154" t="s">
        <v>122</v>
      </c>
      <c r="H21" s="154">
        <v>350972</v>
      </c>
      <c r="I21" s="154" t="s">
        <v>122</v>
      </c>
      <c r="J21" s="126" t="s">
        <v>0</v>
      </c>
      <c r="K21" s="154" t="s">
        <v>122</v>
      </c>
      <c r="L21" s="154">
        <v>91181</v>
      </c>
      <c r="M21" s="60"/>
    </row>
    <row r="22" spans="1:13" x14ac:dyDescent="0.2">
      <c r="A22" s="90" t="s">
        <v>234</v>
      </c>
      <c r="B22" s="154">
        <v>1300</v>
      </c>
      <c r="C22" s="154" t="s">
        <v>122</v>
      </c>
      <c r="D22" s="154">
        <v>1081</v>
      </c>
      <c r="E22" s="154" t="s">
        <v>122</v>
      </c>
      <c r="F22" s="154">
        <v>90123</v>
      </c>
      <c r="G22" s="154" t="s">
        <v>122</v>
      </c>
      <c r="H22" s="154">
        <v>348173</v>
      </c>
      <c r="I22" s="154" t="s">
        <v>122</v>
      </c>
      <c r="J22" s="126">
        <v>12183</v>
      </c>
      <c r="K22" s="154" t="s">
        <v>122</v>
      </c>
      <c r="L22" s="154">
        <v>62999</v>
      </c>
      <c r="M22" s="60"/>
    </row>
    <row r="23" spans="1:13" x14ac:dyDescent="0.2">
      <c r="A23" s="90" t="s">
        <v>235</v>
      </c>
      <c r="B23" s="154">
        <v>736</v>
      </c>
      <c r="C23" s="154" t="s">
        <v>122</v>
      </c>
      <c r="D23" s="154">
        <v>1940</v>
      </c>
      <c r="E23" s="154" t="s">
        <v>122</v>
      </c>
      <c r="F23" s="154">
        <v>45945</v>
      </c>
      <c r="G23" s="154" t="s">
        <v>122</v>
      </c>
      <c r="H23" s="154">
        <v>291041</v>
      </c>
      <c r="I23" s="154" t="s">
        <v>122</v>
      </c>
      <c r="J23" s="126">
        <v>51491</v>
      </c>
      <c r="K23" s="154" t="s">
        <v>122</v>
      </c>
      <c r="L23" s="154">
        <v>105963</v>
      </c>
      <c r="M23" s="60"/>
    </row>
    <row r="24" spans="1:13" x14ac:dyDescent="0.2">
      <c r="A24" s="90" t="s">
        <v>236</v>
      </c>
      <c r="B24" s="154">
        <v>1384</v>
      </c>
      <c r="C24" s="154" t="s">
        <v>122</v>
      </c>
      <c r="D24" s="154">
        <v>4276</v>
      </c>
      <c r="E24" s="154" t="s">
        <v>122</v>
      </c>
      <c r="F24" s="154">
        <v>107451</v>
      </c>
      <c r="G24" s="154" t="s">
        <v>122</v>
      </c>
      <c r="H24" s="154">
        <v>859190</v>
      </c>
      <c r="I24" s="154" t="s">
        <v>122</v>
      </c>
      <c r="J24" s="126">
        <v>58850</v>
      </c>
      <c r="K24" s="155" t="s">
        <v>122</v>
      </c>
      <c r="L24" s="155">
        <v>137769</v>
      </c>
      <c r="M24" s="60"/>
    </row>
    <row r="25" spans="1:13" x14ac:dyDescent="0.2">
      <c r="A25" s="90" t="s">
        <v>237</v>
      </c>
      <c r="B25" s="154">
        <v>518</v>
      </c>
      <c r="C25" s="154" t="s">
        <v>122</v>
      </c>
      <c r="D25" s="154">
        <v>1933</v>
      </c>
      <c r="E25" s="154" t="s">
        <v>122</v>
      </c>
      <c r="F25" s="154">
        <v>69046</v>
      </c>
      <c r="G25" s="154" t="s">
        <v>122</v>
      </c>
      <c r="H25" s="154">
        <v>367605</v>
      </c>
      <c r="I25" s="154" t="s">
        <v>122</v>
      </c>
      <c r="J25" s="126">
        <v>11494</v>
      </c>
      <c r="K25" s="155" t="s">
        <v>122</v>
      </c>
      <c r="L25" s="155">
        <v>45310</v>
      </c>
      <c r="M25" s="60"/>
    </row>
    <row r="26" spans="1:13" x14ac:dyDescent="0.2">
      <c r="A26" s="90" t="s">
        <v>238</v>
      </c>
      <c r="B26" s="154">
        <v>264</v>
      </c>
      <c r="C26" s="154" t="s">
        <v>122</v>
      </c>
      <c r="D26" s="154">
        <v>1031</v>
      </c>
      <c r="E26" s="154" t="s">
        <v>122</v>
      </c>
      <c r="F26" s="154">
        <v>32715</v>
      </c>
      <c r="G26" s="154" t="s">
        <v>122</v>
      </c>
      <c r="H26" s="154">
        <v>166524</v>
      </c>
      <c r="I26" s="154" t="s">
        <v>122</v>
      </c>
      <c r="J26" s="126" t="s">
        <v>0</v>
      </c>
      <c r="K26" s="155" t="s">
        <v>122</v>
      </c>
      <c r="L26" s="155">
        <v>5959</v>
      </c>
      <c r="M26" s="60"/>
    </row>
    <row r="27" spans="1:13" x14ac:dyDescent="0.2">
      <c r="A27" s="91" t="s">
        <v>239</v>
      </c>
      <c r="B27" s="155">
        <v>514</v>
      </c>
      <c r="C27" s="155" t="s">
        <v>122</v>
      </c>
      <c r="D27" s="155">
        <v>1022</v>
      </c>
      <c r="E27" s="155" t="s">
        <v>122</v>
      </c>
      <c r="F27" s="155">
        <v>33980</v>
      </c>
      <c r="G27" s="155" t="s">
        <v>122</v>
      </c>
      <c r="H27" s="155">
        <v>167166</v>
      </c>
      <c r="I27" s="155" t="s">
        <v>122</v>
      </c>
      <c r="J27" s="126">
        <v>23708</v>
      </c>
      <c r="K27" s="155" t="s">
        <v>122</v>
      </c>
      <c r="L27" s="155">
        <v>24656</v>
      </c>
      <c r="M27" s="60"/>
    </row>
    <row r="28" spans="1:13" x14ac:dyDescent="0.2">
      <c r="A28" s="113" t="s">
        <v>240</v>
      </c>
      <c r="B28" s="133">
        <v>67</v>
      </c>
      <c r="C28" s="133" t="s">
        <v>122</v>
      </c>
      <c r="D28" s="133">
        <v>658</v>
      </c>
      <c r="E28" s="133" t="s">
        <v>122</v>
      </c>
      <c r="F28" s="133">
        <v>15094</v>
      </c>
      <c r="G28" s="133" t="s">
        <v>122</v>
      </c>
      <c r="H28" s="133">
        <v>106495</v>
      </c>
      <c r="I28" s="133" t="s">
        <v>122</v>
      </c>
      <c r="J28" s="127">
        <v>18793</v>
      </c>
      <c r="K28" s="133" t="s">
        <v>122</v>
      </c>
      <c r="L28" s="133">
        <v>30325</v>
      </c>
      <c r="M28" s="60"/>
    </row>
    <row r="29" spans="1:13" ht="69" customHeight="1" x14ac:dyDescent="0.2">
      <c r="A29" s="223" t="s">
        <v>280</v>
      </c>
      <c r="B29" s="223"/>
      <c r="C29" s="223"/>
      <c r="D29" s="223"/>
      <c r="E29" s="223"/>
      <c r="F29" s="223"/>
      <c r="G29" s="223"/>
      <c r="H29" s="223"/>
      <c r="I29" s="223"/>
      <c r="J29" s="223"/>
      <c r="K29" s="223"/>
      <c r="L29" s="223"/>
    </row>
    <row r="30" spans="1:13" ht="47.25" customHeight="1" x14ac:dyDescent="0.2">
      <c r="A30" s="214" t="s">
        <v>306</v>
      </c>
      <c r="B30" s="214"/>
      <c r="C30" s="214"/>
      <c r="D30" s="214"/>
      <c r="E30" s="214"/>
      <c r="F30" s="214"/>
      <c r="G30" s="214"/>
      <c r="H30" s="214"/>
      <c r="I30" s="214"/>
      <c r="J30" s="214"/>
    </row>
    <row r="31" spans="1:13" s="48" customFormat="1" x14ac:dyDescent="0.2">
      <c r="B31" s="7"/>
    </row>
  </sheetData>
  <mergeCells count="2">
    <mergeCell ref="A29:L29"/>
    <mergeCell ref="A30:J30"/>
  </mergeCells>
  <pageMargins left="0.75" right="0.75" top="1" bottom="1" header="0.5" footer="0.5"/>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8"/>
  <dimension ref="A1:T27"/>
  <sheetViews>
    <sheetView zoomScaleNormal="100" workbookViewId="0"/>
  </sheetViews>
  <sheetFormatPr defaultRowHeight="11.25" x14ac:dyDescent="0.2"/>
  <cols>
    <col min="1" max="1" width="23.7109375" style="7" customWidth="1"/>
    <col min="2" max="2" width="9.85546875" style="7" customWidth="1"/>
    <col min="3" max="3" width="0.85546875" style="7" customWidth="1"/>
    <col min="4" max="4" width="9.85546875" style="7" customWidth="1"/>
    <col min="5" max="5" width="0.85546875" style="7" customWidth="1"/>
    <col min="6" max="6" width="9.85546875" style="7" customWidth="1"/>
    <col min="7" max="7" width="1" style="7" customWidth="1"/>
    <col min="8" max="8" width="9.85546875" style="7" customWidth="1"/>
    <col min="9" max="9" width="0.85546875" style="7" customWidth="1"/>
    <col min="10" max="10" width="9.85546875" style="7" customWidth="1"/>
    <col min="11" max="11" width="0.85546875" style="7" customWidth="1"/>
    <col min="12" max="12" width="11.28515625" style="7" customWidth="1"/>
    <col min="13" max="13" width="0.85546875" style="7" customWidth="1"/>
    <col min="14" max="14" width="12.28515625" style="7" bestFit="1" customWidth="1"/>
    <col min="15" max="15" width="0.85546875" style="7" customWidth="1"/>
    <col min="16" max="16" width="15" style="7" bestFit="1" customWidth="1"/>
    <col min="17" max="17" width="9.140625" style="7"/>
    <col min="18" max="22" width="2.7109375" style="7" customWidth="1"/>
    <col min="23" max="231" width="9.140625" style="7"/>
    <col min="232" max="232" width="13.85546875" style="7" customWidth="1"/>
    <col min="233" max="233" width="7.85546875" style="7" bestFit="1" customWidth="1"/>
    <col min="234" max="234" width="0.85546875" style="7" customWidth="1"/>
    <col min="235" max="235" width="8.7109375" style="7" bestFit="1" customWidth="1"/>
    <col min="236" max="236" width="0.85546875" style="7" customWidth="1"/>
    <col min="237" max="237" width="9.140625" style="7"/>
    <col min="238" max="238" width="1" style="7" customWidth="1"/>
    <col min="239" max="239" width="8.7109375" style="7" bestFit="1" customWidth="1"/>
    <col min="240" max="240" width="0.85546875" style="7" customWidth="1"/>
    <col min="241" max="241" width="8" style="7" bestFit="1" customWidth="1"/>
    <col min="242" max="242" width="0.85546875" style="7" customWidth="1"/>
    <col min="243" max="243" width="11.7109375" style="7" customWidth="1"/>
    <col min="244" max="244" width="0.85546875" style="7" customWidth="1"/>
    <col min="245" max="245" width="12.28515625" style="7" bestFit="1" customWidth="1"/>
    <col min="246" max="246" width="0.85546875" style="7" customWidth="1"/>
    <col min="247" max="247" width="15" style="7" bestFit="1" customWidth="1"/>
    <col min="248" max="487" width="9.140625" style="7"/>
    <col min="488" max="488" width="13.85546875" style="7" customWidth="1"/>
    <col min="489" max="489" width="7.85546875" style="7" bestFit="1" customWidth="1"/>
    <col min="490" max="490" width="0.85546875" style="7" customWidth="1"/>
    <col min="491" max="491" width="8.7109375" style="7" bestFit="1" customWidth="1"/>
    <col min="492" max="492" width="0.85546875" style="7" customWidth="1"/>
    <col min="493" max="493" width="9.140625" style="7"/>
    <col min="494" max="494" width="1" style="7" customWidth="1"/>
    <col min="495" max="495" width="8.7109375" style="7" bestFit="1" customWidth="1"/>
    <col min="496" max="496" width="0.85546875" style="7" customWidth="1"/>
    <col min="497" max="497" width="8" style="7" bestFit="1" customWidth="1"/>
    <col min="498" max="498" width="0.85546875" style="7" customWidth="1"/>
    <col min="499" max="499" width="11.7109375" style="7" customWidth="1"/>
    <col min="500" max="500" width="0.85546875" style="7" customWidth="1"/>
    <col min="501" max="501" width="12.28515625" style="7" bestFit="1" customWidth="1"/>
    <col min="502" max="502" width="0.85546875" style="7" customWidth="1"/>
    <col min="503" max="503" width="15" style="7" bestFit="1" customWidth="1"/>
    <col min="504" max="743" width="9.140625" style="7"/>
    <col min="744" max="744" width="13.85546875" style="7" customWidth="1"/>
    <col min="745" max="745" width="7.85546875" style="7" bestFit="1" customWidth="1"/>
    <col min="746" max="746" width="0.85546875" style="7" customWidth="1"/>
    <col min="747" max="747" width="8.7109375" style="7" bestFit="1" customWidth="1"/>
    <col min="748" max="748" width="0.85546875" style="7" customWidth="1"/>
    <col min="749" max="749" width="9.140625" style="7"/>
    <col min="750" max="750" width="1" style="7" customWidth="1"/>
    <col min="751" max="751" width="8.7109375" style="7" bestFit="1" customWidth="1"/>
    <col min="752" max="752" width="0.85546875" style="7" customWidth="1"/>
    <col min="753" max="753" width="8" style="7" bestFit="1" customWidth="1"/>
    <col min="754" max="754" width="0.85546875" style="7" customWidth="1"/>
    <col min="755" max="755" width="11.7109375" style="7" customWidth="1"/>
    <col min="756" max="756" width="0.85546875" style="7" customWidth="1"/>
    <col min="757" max="757" width="12.28515625" style="7" bestFit="1" customWidth="1"/>
    <col min="758" max="758" width="0.85546875" style="7" customWidth="1"/>
    <col min="759" max="759" width="15" style="7" bestFit="1" customWidth="1"/>
    <col min="760" max="999" width="9.140625" style="7"/>
    <col min="1000" max="1000" width="13.85546875" style="7" customWidth="1"/>
    <col min="1001" max="1001" width="7.85546875" style="7" bestFit="1" customWidth="1"/>
    <col min="1002" max="1002" width="0.85546875" style="7" customWidth="1"/>
    <col min="1003" max="1003" width="8.7109375" style="7" bestFit="1" customWidth="1"/>
    <col min="1004" max="1004" width="0.85546875" style="7" customWidth="1"/>
    <col min="1005" max="1005" width="9.140625" style="7"/>
    <col min="1006" max="1006" width="1" style="7" customWidth="1"/>
    <col min="1007" max="1007" width="8.7109375" style="7" bestFit="1" customWidth="1"/>
    <col min="1008" max="1008" width="0.85546875" style="7" customWidth="1"/>
    <col min="1009" max="1009" width="8" style="7" bestFit="1" customWidth="1"/>
    <col min="1010" max="1010" width="0.85546875" style="7" customWidth="1"/>
    <col min="1011" max="1011" width="11.7109375" style="7" customWidth="1"/>
    <col min="1012" max="1012" width="0.85546875" style="7" customWidth="1"/>
    <col min="1013" max="1013" width="12.28515625" style="7" bestFit="1" customWidth="1"/>
    <col min="1014" max="1014" width="0.85546875" style="7" customWidth="1"/>
    <col min="1015" max="1015" width="15" style="7" bestFit="1" customWidth="1"/>
    <col min="1016" max="1255" width="9.140625" style="7"/>
    <col min="1256" max="1256" width="13.85546875" style="7" customWidth="1"/>
    <col min="1257" max="1257" width="7.85546875" style="7" bestFit="1" customWidth="1"/>
    <col min="1258" max="1258" width="0.85546875" style="7" customWidth="1"/>
    <col min="1259" max="1259" width="8.7109375" style="7" bestFit="1" customWidth="1"/>
    <col min="1260" max="1260" width="0.85546875" style="7" customWidth="1"/>
    <col min="1261" max="1261" width="9.140625" style="7"/>
    <col min="1262" max="1262" width="1" style="7" customWidth="1"/>
    <col min="1263" max="1263" width="8.7109375" style="7" bestFit="1" customWidth="1"/>
    <col min="1264" max="1264" width="0.85546875" style="7" customWidth="1"/>
    <col min="1265" max="1265" width="8" style="7" bestFit="1" customWidth="1"/>
    <col min="1266" max="1266" width="0.85546875" style="7" customWidth="1"/>
    <col min="1267" max="1267" width="11.7109375" style="7" customWidth="1"/>
    <col min="1268" max="1268" width="0.85546875" style="7" customWidth="1"/>
    <col min="1269" max="1269" width="12.28515625" style="7" bestFit="1" customWidth="1"/>
    <col min="1270" max="1270" width="0.85546875" style="7" customWidth="1"/>
    <col min="1271" max="1271" width="15" style="7" bestFit="1" customWidth="1"/>
    <col min="1272" max="1511" width="9.140625" style="7"/>
    <col min="1512" max="1512" width="13.85546875" style="7" customWidth="1"/>
    <col min="1513" max="1513" width="7.85546875" style="7" bestFit="1" customWidth="1"/>
    <col min="1514" max="1514" width="0.85546875" style="7" customWidth="1"/>
    <col min="1515" max="1515" width="8.7109375" style="7" bestFit="1" customWidth="1"/>
    <col min="1516" max="1516" width="0.85546875" style="7" customWidth="1"/>
    <col min="1517" max="1517" width="9.140625" style="7"/>
    <col min="1518" max="1518" width="1" style="7" customWidth="1"/>
    <col min="1519" max="1519" width="8.7109375" style="7" bestFit="1" customWidth="1"/>
    <col min="1520" max="1520" width="0.85546875" style="7" customWidth="1"/>
    <col min="1521" max="1521" width="8" style="7" bestFit="1" customWidth="1"/>
    <col min="1522" max="1522" width="0.85546875" style="7" customWidth="1"/>
    <col min="1523" max="1523" width="11.7109375" style="7" customWidth="1"/>
    <col min="1524" max="1524" width="0.85546875" style="7" customWidth="1"/>
    <col min="1525" max="1525" width="12.28515625" style="7" bestFit="1" customWidth="1"/>
    <col min="1526" max="1526" width="0.85546875" style="7" customWidth="1"/>
    <col min="1527" max="1527" width="15" style="7" bestFit="1" customWidth="1"/>
    <col min="1528" max="1767" width="9.140625" style="7"/>
    <col min="1768" max="1768" width="13.85546875" style="7" customWidth="1"/>
    <col min="1769" max="1769" width="7.85546875" style="7" bestFit="1" customWidth="1"/>
    <col min="1770" max="1770" width="0.85546875" style="7" customWidth="1"/>
    <col min="1771" max="1771" width="8.7109375" style="7" bestFit="1" customWidth="1"/>
    <col min="1772" max="1772" width="0.85546875" style="7" customWidth="1"/>
    <col min="1773" max="1773" width="9.140625" style="7"/>
    <col min="1774" max="1774" width="1" style="7" customWidth="1"/>
    <col min="1775" max="1775" width="8.7109375" style="7" bestFit="1" customWidth="1"/>
    <col min="1776" max="1776" width="0.85546875" style="7" customWidth="1"/>
    <col min="1777" max="1777" width="8" style="7" bestFit="1" customWidth="1"/>
    <col min="1778" max="1778" width="0.85546875" style="7" customWidth="1"/>
    <col min="1779" max="1779" width="11.7109375" style="7" customWidth="1"/>
    <col min="1780" max="1780" width="0.85546875" style="7" customWidth="1"/>
    <col min="1781" max="1781" width="12.28515625" style="7" bestFit="1" customWidth="1"/>
    <col min="1782" max="1782" width="0.85546875" style="7" customWidth="1"/>
    <col min="1783" max="1783" width="15" style="7" bestFit="1" customWidth="1"/>
    <col min="1784" max="2023" width="9.140625" style="7"/>
    <col min="2024" max="2024" width="13.85546875" style="7" customWidth="1"/>
    <col min="2025" max="2025" width="7.85546875" style="7" bestFit="1" customWidth="1"/>
    <col min="2026" max="2026" width="0.85546875" style="7" customWidth="1"/>
    <col min="2027" max="2027" width="8.7109375" style="7" bestFit="1" customWidth="1"/>
    <col min="2028" max="2028" width="0.85546875" style="7" customWidth="1"/>
    <col min="2029" max="2029" width="9.140625" style="7"/>
    <col min="2030" max="2030" width="1" style="7" customWidth="1"/>
    <col min="2031" max="2031" width="8.7109375" style="7" bestFit="1" customWidth="1"/>
    <col min="2032" max="2032" width="0.85546875" style="7" customWidth="1"/>
    <col min="2033" max="2033" width="8" style="7" bestFit="1" customWidth="1"/>
    <col min="2034" max="2034" width="0.85546875" style="7" customWidth="1"/>
    <col min="2035" max="2035" width="11.7109375" style="7" customWidth="1"/>
    <col min="2036" max="2036" width="0.85546875" style="7" customWidth="1"/>
    <col min="2037" max="2037" width="12.28515625" style="7" bestFit="1" customWidth="1"/>
    <col min="2038" max="2038" width="0.85546875" style="7" customWidth="1"/>
    <col min="2039" max="2039" width="15" style="7" bestFit="1" customWidth="1"/>
    <col min="2040" max="2279" width="9.140625" style="7"/>
    <col min="2280" max="2280" width="13.85546875" style="7" customWidth="1"/>
    <col min="2281" max="2281" width="7.85546875" style="7" bestFit="1" customWidth="1"/>
    <col min="2282" max="2282" width="0.85546875" style="7" customWidth="1"/>
    <col min="2283" max="2283" width="8.7109375" style="7" bestFit="1" customWidth="1"/>
    <col min="2284" max="2284" width="0.85546875" style="7" customWidth="1"/>
    <col min="2285" max="2285" width="9.140625" style="7"/>
    <col min="2286" max="2286" width="1" style="7" customWidth="1"/>
    <col min="2287" max="2287" width="8.7109375" style="7" bestFit="1" customWidth="1"/>
    <col min="2288" max="2288" width="0.85546875" style="7" customWidth="1"/>
    <col min="2289" max="2289" width="8" style="7" bestFit="1" customWidth="1"/>
    <col min="2290" max="2290" width="0.85546875" style="7" customWidth="1"/>
    <col min="2291" max="2291" width="11.7109375" style="7" customWidth="1"/>
    <col min="2292" max="2292" width="0.85546875" style="7" customWidth="1"/>
    <col min="2293" max="2293" width="12.28515625" style="7" bestFit="1" customWidth="1"/>
    <col min="2294" max="2294" width="0.85546875" style="7" customWidth="1"/>
    <col min="2295" max="2295" width="15" style="7" bestFit="1" customWidth="1"/>
    <col min="2296" max="2535" width="9.140625" style="7"/>
    <col min="2536" max="2536" width="13.85546875" style="7" customWidth="1"/>
    <col min="2537" max="2537" width="7.85546875" style="7" bestFit="1" customWidth="1"/>
    <col min="2538" max="2538" width="0.85546875" style="7" customWidth="1"/>
    <col min="2539" max="2539" width="8.7109375" style="7" bestFit="1" customWidth="1"/>
    <col min="2540" max="2540" width="0.85546875" style="7" customWidth="1"/>
    <col min="2541" max="2541" width="9.140625" style="7"/>
    <col min="2542" max="2542" width="1" style="7" customWidth="1"/>
    <col min="2543" max="2543" width="8.7109375" style="7" bestFit="1" customWidth="1"/>
    <col min="2544" max="2544" width="0.85546875" style="7" customWidth="1"/>
    <col min="2545" max="2545" width="8" style="7" bestFit="1" customWidth="1"/>
    <col min="2546" max="2546" width="0.85546875" style="7" customWidth="1"/>
    <col min="2547" max="2547" width="11.7109375" style="7" customWidth="1"/>
    <col min="2548" max="2548" width="0.85546875" style="7" customWidth="1"/>
    <col min="2549" max="2549" width="12.28515625" style="7" bestFit="1" customWidth="1"/>
    <col min="2550" max="2550" width="0.85546875" style="7" customWidth="1"/>
    <col min="2551" max="2551" width="15" style="7" bestFit="1" customWidth="1"/>
    <col min="2552" max="2791" width="9.140625" style="7"/>
    <col min="2792" max="2792" width="13.85546875" style="7" customWidth="1"/>
    <col min="2793" max="2793" width="7.85546875" style="7" bestFit="1" customWidth="1"/>
    <col min="2794" max="2794" width="0.85546875" style="7" customWidth="1"/>
    <col min="2795" max="2795" width="8.7109375" style="7" bestFit="1" customWidth="1"/>
    <col min="2796" max="2796" width="0.85546875" style="7" customWidth="1"/>
    <col min="2797" max="2797" width="9.140625" style="7"/>
    <col min="2798" max="2798" width="1" style="7" customWidth="1"/>
    <col min="2799" max="2799" width="8.7109375" style="7" bestFit="1" customWidth="1"/>
    <col min="2800" max="2800" width="0.85546875" style="7" customWidth="1"/>
    <col min="2801" max="2801" width="8" style="7" bestFit="1" customWidth="1"/>
    <col min="2802" max="2802" width="0.85546875" style="7" customWidth="1"/>
    <col min="2803" max="2803" width="11.7109375" style="7" customWidth="1"/>
    <col min="2804" max="2804" width="0.85546875" style="7" customWidth="1"/>
    <col min="2805" max="2805" width="12.28515625" style="7" bestFit="1" customWidth="1"/>
    <col min="2806" max="2806" width="0.85546875" style="7" customWidth="1"/>
    <col min="2807" max="2807" width="15" style="7" bestFit="1" customWidth="1"/>
    <col min="2808" max="3047" width="9.140625" style="7"/>
    <col min="3048" max="3048" width="13.85546875" style="7" customWidth="1"/>
    <col min="3049" max="3049" width="7.85546875" style="7" bestFit="1" customWidth="1"/>
    <col min="3050" max="3050" width="0.85546875" style="7" customWidth="1"/>
    <col min="3051" max="3051" width="8.7109375" style="7" bestFit="1" customWidth="1"/>
    <col min="3052" max="3052" width="0.85546875" style="7" customWidth="1"/>
    <col min="3053" max="3053" width="9.140625" style="7"/>
    <col min="3054" max="3054" width="1" style="7" customWidth="1"/>
    <col min="3055" max="3055" width="8.7109375" style="7" bestFit="1" customWidth="1"/>
    <col min="3056" max="3056" width="0.85546875" style="7" customWidth="1"/>
    <col min="3057" max="3057" width="8" style="7" bestFit="1" customWidth="1"/>
    <col min="3058" max="3058" width="0.85546875" style="7" customWidth="1"/>
    <col min="3059" max="3059" width="11.7109375" style="7" customWidth="1"/>
    <col min="3060" max="3060" width="0.85546875" style="7" customWidth="1"/>
    <col min="3061" max="3061" width="12.28515625" style="7" bestFit="1" customWidth="1"/>
    <col min="3062" max="3062" width="0.85546875" style="7" customWidth="1"/>
    <col min="3063" max="3063" width="15" style="7" bestFit="1" customWidth="1"/>
    <col min="3064" max="3303" width="9.140625" style="7"/>
    <col min="3304" max="3304" width="13.85546875" style="7" customWidth="1"/>
    <col min="3305" max="3305" width="7.85546875" style="7" bestFit="1" customWidth="1"/>
    <col min="3306" max="3306" width="0.85546875" style="7" customWidth="1"/>
    <col min="3307" max="3307" width="8.7109375" style="7" bestFit="1" customWidth="1"/>
    <col min="3308" max="3308" width="0.85546875" style="7" customWidth="1"/>
    <col min="3309" max="3309" width="9.140625" style="7"/>
    <col min="3310" max="3310" width="1" style="7" customWidth="1"/>
    <col min="3311" max="3311" width="8.7109375" style="7" bestFit="1" customWidth="1"/>
    <col min="3312" max="3312" width="0.85546875" style="7" customWidth="1"/>
    <col min="3313" max="3313" width="8" style="7" bestFit="1" customWidth="1"/>
    <col min="3314" max="3314" width="0.85546875" style="7" customWidth="1"/>
    <col min="3315" max="3315" width="11.7109375" style="7" customWidth="1"/>
    <col min="3316" max="3316" width="0.85546875" style="7" customWidth="1"/>
    <col min="3317" max="3317" width="12.28515625" style="7" bestFit="1" customWidth="1"/>
    <col min="3318" max="3318" width="0.85546875" style="7" customWidth="1"/>
    <col min="3319" max="3319" width="15" style="7" bestFit="1" customWidth="1"/>
    <col min="3320" max="3559" width="9.140625" style="7"/>
    <col min="3560" max="3560" width="13.85546875" style="7" customWidth="1"/>
    <col min="3561" max="3561" width="7.85546875" style="7" bestFit="1" customWidth="1"/>
    <col min="3562" max="3562" width="0.85546875" style="7" customWidth="1"/>
    <col min="3563" max="3563" width="8.7109375" style="7" bestFit="1" customWidth="1"/>
    <col min="3564" max="3564" width="0.85546875" style="7" customWidth="1"/>
    <col min="3565" max="3565" width="9.140625" style="7"/>
    <col min="3566" max="3566" width="1" style="7" customWidth="1"/>
    <col min="3567" max="3567" width="8.7109375" style="7" bestFit="1" customWidth="1"/>
    <col min="3568" max="3568" width="0.85546875" style="7" customWidth="1"/>
    <col min="3569" max="3569" width="8" style="7" bestFit="1" customWidth="1"/>
    <col min="3570" max="3570" width="0.85546875" style="7" customWidth="1"/>
    <col min="3571" max="3571" width="11.7109375" style="7" customWidth="1"/>
    <col min="3572" max="3572" width="0.85546875" style="7" customWidth="1"/>
    <col min="3573" max="3573" width="12.28515625" style="7" bestFit="1" customWidth="1"/>
    <col min="3574" max="3574" width="0.85546875" style="7" customWidth="1"/>
    <col min="3575" max="3575" width="15" style="7" bestFit="1" customWidth="1"/>
    <col min="3576" max="3815" width="9.140625" style="7"/>
    <col min="3816" max="3816" width="13.85546875" style="7" customWidth="1"/>
    <col min="3817" max="3817" width="7.85546875" style="7" bestFit="1" customWidth="1"/>
    <col min="3818" max="3818" width="0.85546875" style="7" customWidth="1"/>
    <col min="3819" max="3819" width="8.7109375" style="7" bestFit="1" customWidth="1"/>
    <col min="3820" max="3820" width="0.85546875" style="7" customWidth="1"/>
    <col min="3821" max="3821" width="9.140625" style="7"/>
    <col min="3822" max="3822" width="1" style="7" customWidth="1"/>
    <col min="3823" max="3823" width="8.7109375" style="7" bestFit="1" customWidth="1"/>
    <col min="3824" max="3824" width="0.85546875" style="7" customWidth="1"/>
    <col min="3825" max="3825" width="8" style="7" bestFit="1" customWidth="1"/>
    <col min="3826" max="3826" width="0.85546875" style="7" customWidth="1"/>
    <col min="3827" max="3827" width="11.7109375" style="7" customWidth="1"/>
    <col min="3828" max="3828" width="0.85546875" style="7" customWidth="1"/>
    <col min="3829" max="3829" width="12.28515625" style="7" bestFit="1" customWidth="1"/>
    <col min="3830" max="3830" width="0.85546875" style="7" customWidth="1"/>
    <col min="3831" max="3831" width="15" style="7" bestFit="1" customWidth="1"/>
    <col min="3832" max="4071" width="9.140625" style="7"/>
    <col min="4072" max="4072" width="13.85546875" style="7" customWidth="1"/>
    <col min="4073" max="4073" width="7.85546875" style="7" bestFit="1" customWidth="1"/>
    <col min="4074" max="4074" width="0.85546875" style="7" customWidth="1"/>
    <col min="4075" max="4075" width="8.7109375" style="7" bestFit="1" customWidth="1"/>
    <col min="4076" max="4076" width="0.85546875" style="7" customWidth="1"/>
    <col min="4077" max="4077" width="9.140625" style="7"/>
    <col min="4078" max="4078" width="1" style="7" customWidth="1"/>
    <col min="4079" max="4079" width="8.7109375" style="7" bestFit="1" customWidth="1"/>
    <col min="4080" max="4080" width="0.85546875" style="7" customWidth="1"/>
    <col min="4081" max="4081" width="8" style="7" bestFit="1" customWidth="1"/>
    <col min="4082" max="4082" width="0.85546875" style="7" customWidth="1"/>
    <col min="4083" max="4083" width="11.7109375" style="7" customWidth="1"/>
    <col min="4084" max="4084" width="0.85546875" style="7" customWidth="1"/>
    <col min="4085" max="4085" width="12.28515625" style="7" bestFit="1" customWidth="1"/>
    <col min="4086" max="4086" width="0.85546875" style="7" customWidth="1"/>
    <col min="4087" max="4087" width="15" style="7" bestFit="1" customWidth="1"/>
    <col min="4088" max="4327" width="9.140625" style="7"/>
    <col min="4328" max="4328" width="13.85546875" style="7" customWidth="1"/>
    <col min="4329" max="4329" width="7.85546875" style="7" bestFit="1" customWidth="1"/>
    <col min="4330" max="4330" width="0.85546875" style="7" customWidth="1"/>
    <col min="4331" max="4331" width="8.7109375" style="7" bestFit="1" customWidth="1"/>
    <col min="4332" max="4332" width="0.85546875" style="7" customWidth="1"/>
    <col min="4333" max="4333" width="9.140625" style="7"/>
    <col min="4334" max="4334" width="1" style="7" customWidth="1"/>
    <col min="4335" max="4335" width="8.7109375" style="7" bestFit="1" customWidth="1"/>
    <col min="4336" max="4336" width="0.85546875" style="7" customWidth="1"/>
    <col min="4337" max="4337" width="8" style="7" bestFit="1" customWidth="1"/>
    <col min="4338" max="4338" width="0.85546875" style="7" customWidth="1"/>
    <col min="4339" max="4339" width="11.7109375" style="7" customWidth="1"/>
    <col min="4340" max="4340" width="0.85546875" style="7" customWidth="1"/>
    <col min="4341" max="4341" width="12.28515625" style="7" bestFit="1" customWidth="1"/>
    <col min="4342" max="4342" width="0.85546875" style="7" customWidth="1"/>
    <col min="4343" max="4343" width="15" style="7" bestFit="1" customWidth="1"/>
    <col min="4344" max="4583" width="9.140625" style="7"/>
    <col min="4584" max="4584" width="13.85546875" style="7" customWidth="1"/>
    <col min="4585" max="4585" width="7.85546875" style="7" bestFit="1" customWidth="1"/>
    <col min="4586" max="4586" width="0.85546875" style="7" customWidth="1"/>
    <col min="4587" max="4587" width="8.7109375" style="7" bestFit="1" customWidth="1"/>
    <col min="4588" max="4588" width="0.85546875" style="7" customWidth="1"/>
    <col min="4589" max="4589" width="9.140625" style="7"/>
    <col min="4590" max="4590" width="1" style="7" customWidth="1"/>
    <col min="4591" max="4591" width="8.7109375" style="7" bestFit="1" customWidth="1"/>
    <col min="4592" max="4592" width="0.85546875" style="7" customWidth="1"/>
    <col min="4593" max="4593" width="8" style="7" bestFit="1" customWidth="1"/>
    <col min="4594" max="4594" width="0.85546875" style="7" customWidth="1"/>
    <col min="4595" max="4595" width="11.7109375" style="7" customWidth="1"/>
    <col min="4596" max="4596" width="0.85546875" style="7" customWidth="1"/>
    <col min="4597" max="4597" width="12.28515625" style="7" bestFit="1" customWidth="1"/>
    <col min="4598" max="4598" width="0.85546875" style="7" customWidth="1"/>
    <col min="4599" max="4599" width="15" style="7" bestFit="1" customWidth="1"/>
    <col min="4600" max="4839" width="9.140625" style="7"/>
    <col min="4840" max="4840" width="13.85546875" style="7" customWidth="1"/>
    <col min="4841" max="4841" width="7.85546875" style="7" bestFit="1" customWidth="1"/>
    <col min="4842" max="4842" width="0.85546875" style="7" customWidth="1"/>
    <col min="4843" max="4843" width="8.7109375" style="7" bestFit="1" customWidth="1"/>
    <col min="4844" max="4844" width="0.85546875" style="7" customWidth="1"/>
    <col min="4845" max="4845" width="9.140625" style="7"/>
    <col min="4846" max="4846" width="1" style="7" customWidth="1"/>
    <col min="4847" max="4847" width="8.7109375" style="7" bestFit="1" customWidth="1"/>
    <col min="4848" max="4848" width="0.85546875" style="7" customWidth="1"/>
    <col min="4849" max="4849" width="8" style="7" bestFit="1" customWidth="1"/>
    <col min="4850" max="4850" width="0.85546875" style="7" customWidth="1"/>
    <col min="4851" max="4851" width="11.7109375" style="7" customWidth="1"/>
    <col min="4852" max="4852" width="0.85546875" style="7" customWidth="1"/>
    <col min="4853" max="4853" width="12.28515625" style="7" bestFit="1" customWidth="1"/>
    <col min="4854" max="4854" width="0.85546875" style="7" customWidth="1"/>
    <col min="4855" max="4855" width="15" style="7" bestFit="1" customWidth="1"/>
    <col min="4856" max="5095" width="9.140625" style="7"/>
    <col min="5096" max="5096" width="13.85546875" style="7" customWidth="1"/>
    <col min="5097" max="5097" width="7.85546875" style="7" bestFit="1" customWidth="1"/>
    <col min="5098" max="5098" width="0.85546875" style="7" customWidth="1"/>
    <col min="5099" max="5099" width="8.7109375" style="7" bestFit="1" customWidth="1"/>
    <col min="5100" max="5100" width="0.85546875" style="7" customWidth="1"/>
    <col min="5101" max="5101" width="9.140625" style="7"/>
    <col min="5102" max="5102" width="1" style="7" customWidth="1"/>
    <col min="5103" max="5103" width="8.7109375" style="7" bestFit="1" customWidth="1"/>
    <col min="5104" max="5104" width="0.85546875" style="7" customWidth="1"/>
    <col min="5105" max="5105" width="8" style="7" bestFit="1" customWidth="1"/>
    <col min="5106" max="5106" width="0.85546875" style="7" customWidth="1"/>
    <col min="5107" max="5107" width="11.7109375" style="7" customWidth="1"/>
    <col min="5108" max="5108" width="0.85546875" style="7" customWidth="1"/>
    <col min="5109" max="5109" width="12.28515625" style="7" bestFit="1" customWidth="1"/>
    <col min="5110" max="5110" width="0.85546875" style="7" customWidth="1"/>
    <col min="5111" max="5111" width="15" style="7" bestFit="1" customWidth="1"/>
    <col min="5112" max="5351" width="9.140625" style="7"/>
    <col min="5352" max="5352" width="13.85546875" style="7" customWidth="1"/>
    <col min="5353" max="5353" width="7.85546875" style="7" bestFit="1" customWidth="1"/>
    <col min="5354" max="5354" width="0.85546875" style="7" customWidth="1"/>
    <col min="5355" max="5355" width="8.7109375" style="7" bestFit="1" customWidth="1"/>
    <col min="5356" max="5356" width="0.85546875" style="7" customWidth="1"/>
    <col min="5357" max="5357" width="9.140625" style="7"/>
    <col min="5358" max="5358" width="1" style="7" customWidth="1"/>
    <col min="5359" max="5359" width="8.7109375" style="7" bestFit="1" customWidth="1"/>
    <col min="5360" max="5360" width="0.85546875" style="7" customWidth="1"/>
    <col min="5361" max="5361" width="8" style="7" bestFit="1" customWidth="1"/>
    <col min="5362" max="5362" width="0.85546875" style="7" customWidth="1"/>
    <col min="5363" max="5363" width="11.7109375" style="7" customWidth="1"/>
    <col min="5364" max="5364" width="0.85546875" style="7" customWidth="1"/>
    <col min="5365" max="5365" width="12.28515625" style="7" bestFit="1" customWidth="1"/>
    <col min="5366" max="5366" width="0.85546875" style="7" customWidth="1"/>
    <col min="5367" max="5367" width="15" style="7" bestFit="1" customWidth="1"/>
    <col min="5368" max="5607" width="9.140625" style="7"/>
    <col min="5608" max="5608" width="13.85546875" style="7" customWidth="1"/>
    <col min="5609" max="5609" width="7.85546875" style="7" bestFit="1" customWidth="1"/>
    <col min="5610" max="5610" width="0.85546875" style="7" customWidth="1"/>
    <col min="5611" max="5611" width="8.7109375" style="7" bestFit="1" customWidth="1"/>
    <col min="5612" max="5612" width="0.85546875" style="7" customWidth="1"/>
    <col min="5613" max="5613" width="9.140625" style="7"/>
    <col min="5614" max="5614" width="1" style="7" customWidth="1"/>
    <col min="5615" max="5615" width="8.7109375" style="7" bestFit="1" customWidth="1"/>
    <col min="5616" max="5616" width="0.85546875" style="7" customWidth="1"/>
    <col min="5617" max="5617" width="8" style="7" bestFit="1" customWidth="1"/>
    <col min="5618" max="5618" width="0.85546875" style="7" customWidth="1"/>
    <col min="5619" max="5619" width="11.7109375" style="7" customWidth="1"/>
    <col min="5620" max="5620" width="0.85546875" style="7" customWidth="1"/>
    <col min="5621" max="5621" width="12.28515625" style="7" bestFit="1" customWidth="1"/>
    <col min="5622" max="5622" width="0.85546875" style="7" customWidth="1"/>
    <col min="5623" max="5623" width="15" style="7" bestFit="1" customWidth="1"/>
    <col min="5624" max="5863" width="9.140625" style="7"/>
    <col min="5864" max="5864" width="13.85546875" style="7" customWidth="1"/>
    <col min="5865" max="5865" width="7.85546875" style="7" bestFit="1" customWidth="1"/>
    <col min="5866" max="5866" width="0.85546875" style="7" customWidth="1"/>
    <col min="5867" max="5867" width="8.7109375" style="7" bestFit="1" customWidth="1"/>
    <col min="5868" max="5868" width="0.85546875" style="7" customWidth="1"/>
    <col min="5869" max="5869" width="9.140625" style="7"/>
    <col min="5870" max="5870" width="1" style="7" customWidth="1"/>
    <col min="5871" max="5871" width="8.7109375" style="7" bestFit="1" customWidth="1"/>
    <col min="5872" max="5872" width="0.85546875" style="7" customWidth="1"/>
    <col min="5873" max="5873" width="8" style="7" bestFit="1" customWidth="1"/>
    <col min="5874" max="5874" width="0.85546875" style="7" customWidth="1"/>
    <col min="5875" max="5875" width="11.7109375" style="7" customWidth="1"/>
    <col min="5876" max="5876" width="0.85546875" style="7" customWidth="1"/>
    <col min="5877" max="5877" width="12.28515625" style="7" bestFit="1" customWidth="1"/>
    <col min="5878" max="5878" width="0.85546875" style="7" customWidth="1"/>
    <col min="5879" max="5879" width="15" style="7" bestFit="1" customWidth="1"/>
    <col min="5880" max="6119" width="9.140625" style="7"/>
    <col min="6120" max="6120" width="13.85546875" style="7" customWidth="1"/>
    <col min="6121" max="6121" width="7.85546875" style="7" bestFit="1" customWidth="1"/>
    <col min="6122" max="6122" width="0.85546875" style="7" customWidth="1"/>
    <col min="6123" max="6123" width="8.7109375" style="7" bestFit="1" customWidth="1"/>
    <col min="6124" max="6124" width="0.85546875" style="7" customWidth="1"/>
    <col min="6125" max="6125" width="9.140625" style="7"/>
    <col min="6126" max="6126" width="1" style="7" customWidth="1"/>
    <col min="6127" max="6127" width="8.7109375" style="7" bestFit="1" customWidth="1"/>
    <col min="6128" max="6128" width="0.85546875" style="7" customWidth="1"/>
    <col min="6129" max="6129" width="8" style="7" bestFit="1" customWidth="1"/>
    <col min="6130" max="6130" width="0.85546875" style="7" customWidth="1"/>
    <col min="6131" max="6131" width="11.7109375" style="7" customWidth="1"/>
    <col min="6132" max="6132" width="0.85546875" style="7" customWidth="1"/>
    <col min="6133" max="6133" width="12.28515625" style="7" bestFit="1" customWidth="1"/>
    <col min="6134" max="6134" width="0.85546875" style="7" customWidth="1"/>
    <col min="6135" max="6135" width="15" style="7" bestFit="1" customWidth="1"/>
    <col min="6136" max="6375" width="9.140625" style="7"/>
    <col min="6376" max="6376" width="13.85546875" style="7" customWidth="1"/>
    <col min="6377" max="6377" width="7.85546875" style="7" bestFit="1" customWidth="1"/>
    <col min="6378" max="6378" width="0.85546875" style="7" customWidth="1"/>
    <col min="6379" max="6379" width="8.7109375" style="7" bestFit="1" customWidth="1"/>
    <col min="6380" max="6380" width="0.85546875" style="7" customWidth="1"/>
    <col min="6381" max="6381" width="9.140625" style="7"/>
    <col min="6382" max="6382" width="1" style="7" customWidth="1"/>
    <col min="6383" max="6383" width="8.7109375" style="7" bestFit="1" customWidth="1"/>
    <col min="6384" max="6384" width="0.85546875" style="7" customWidth="1"/>
    <col min="6385" max="6385" width="8" style="7" bestFit="1" customWidth="1"/>
    <col min="6386" max="6386" width="0.85546875" style="7" customWidth="1"/>
    <col min="6387" max="6387" width="11.7109375" style="7" customWidth="1"/>
    <col min="6388" max="6388" width="0.85546875" style="7" customWidth="1"/>
    <col min="6389" max="6389" width="12.28515625" style="7" bestFit="1" customWidth="1"/>
    <col min="6390" max="6390" width="0.85546875" style="7" customWidth="1"/>
    <col min="6391" max="6391" width="15" style="7" bestFit="1" customWidth="1"/>
    <col min="6392" max="6631" width="9.140625" style="7"/>
    <col min="6632" max="6632" width="13.85546875" style="7" customWidth="1"/>
    <col min="6633" max="6633" width="7.85546875" style="7" bestFit="1" customWidth="1"/>
    <col min="6634" max="6634" width="0.85546875" style="7" customWidth="1"/>
    <col min="6635" max="6635" width="8.7109375" style="7" bestFit="1" customWidth="1"/>
    <col min="6636" max="6636" width="0.85546875" style="7" customWidth="1"/>
    <col min="6637" max="6637" width="9.140625" style="7"/>
    <col min="6638" max="6638" width="1" style="7" customWidth="1"/>
    <col min="6639" max="6639" width="8.7109375" style="7" bestFit="1" customWidth="1"/>
    <col min="6640" max="6640" width="0.85546875" style="7" customWidth="1"/>
    <col min="6641" max="6641" width="8" style="7" bestFit="1" customWidth="1"/>
    <col min="6642" max="6642" width="0.85546875" style="7" customWidth="1"/>
    <col min="6643" max="6643" width="11.7109375" style="7" customWidth="1"/>
    <col min="6644" max="6644" width="0.85546875" style="7" customWidth="1"/>
    <col min="6645" max="6645" width="12.28515625" style="7" bestFit="1" customWidth="1"/>
    <col min="6646" max="6646" width="0.85546875" style="7" customWidth="1"/>
    <col min="6647" max="6647" width="15" style="7" bestFit="1" customWidth="1"/>
    <col min="6648" max="6887" width="9.140625" style="7"/>
    <col min="6888" max="6888" width="13.85546875" style="7" customWidth="1"/>
    <col min="6889" max="6889" width="7.85546875" style="7" bestFit="1" customWidth="1"/>
    <col min="6890" max="6890" width="0.85546875" style="7" customWidth="1"/>
    <col min="6891" max="6891" width="8.7109375" style="7" bestFit="1" customWidth="1"/>
    <col min="6892" max="6892" width="0.85546875" style="7" customWidth="1"/>
    <col min="6893" max="6893" width="9.140625" style="7"/>
    <col min="6894" max="6894" width="1" style="7" customWidth="1"/>
    <col min="6895" max="6895" width="8.7109375" style="7" bestFit="1" customWidth="1"/>
    <col min="6896" max="6896" width="0.85546875" style="7" customWidth="1"/>
    <col min="6897" max="6897" width="8" style="7" bestFit="1" customWidth="1"/>
    <col min="6898" max="6898" width="0.85546875" style="7" customWidth="1"/>
    <col min="6899" max="6899" width="11.7109375" style="7" customWidth="1"/>
    <col min="6900" max="6900" width="0.85546875" style="7" customWidth="1"/>
    <col min="6901" max="6901" width="12.28515625" style="7" bestFit="1" customWidth="1"/>
    <col min="6902" max="6902" width="0.85546875" style="7" customWidth="1"/>
    <col min="6903" max="6903" width="15" style="7" bestFit="1" customWidth="1"/>
    <col min="6904" max="7143" width="9.140625" style="7"/>
    <col min="7144" max="7144" width="13.85546875" style="7" customWidth="1"/>
    <col min="7145" max="7145" width="7.85546875" style="7" bestFit="1" customWidth="1"/>
    <col min="7146" max="7146" width="0.85546875" style="7" customWidth="1"/>
    <col min="7147" max="7147" width="8.7109375" style="7" bestFit="1" customWidth="1"/>
    <col min="7148" max="7148" width="0.85546875" style="7" customWidth="1"/>
    <col min="7149" max="7149" width="9.140625" style="7"/>
    <col min="7150" max="7150" width="1" style="7" customWidth="1"/>
    <col min="7151" max="7151" width="8.7109375" style="7" bestFit="1" customWidth="1"/>
    <col min="7152" max="7152" width="0.85546875" style="7" customWidth="1"/>
    <col min="7153" max="7153" width="8" style="7" bestFit="1" customWidth="1"/>
    <col min="7154" max="7154" width="0.85546875" style="7" customWidth="1"/>
    <col min="7155" max="7155" width="11.7109375" style="7" customWidth="1"/>
    <col min="7156" max="7156" width="0.85546875" style="7" customWidth="1"/>
    <col min="7157" max="7157" width="12.28515625" style="7" bestFit="1" customWidth="1"/>
    <col min="7158" max="7158" width="0.85546875" style="7" customWidth="1"/>
    <col min="7159" max="7159" width="15" style="7" bestFit="1" customWidth="1"/>
    <col min="7160" max="7399" width="9.140625" style="7"/>
    <col min="7400" max="7400" width="13.85546875" style="7" customWidth="1"/>
    <col min="7401" max="7401" width="7.85546875" style="7" bestFit="1" customWidth="1"/>
    <col min="7402" max="7402" width="0.85546875" style="7" customWidth="1"/>
    <col min="7403" max="7403" width="8.7109375" style="7" bestFit="1" customWidth="1"/>
    <col min="7404" max="7404" width="0.85546875" style="7" customWidth="1"/>
    <col min="7405" max="7405" width="9.140625" style="7"/>
    <col min="7406" max="7406" width="1" style="7" customWidth="1"/>
    <col min="7407" max="7407" width="8.7109375" style="7" bestFit="1" customWidth="1"/>
    <col min="7408" max="7408" width="0.85546875" style="7" customWidth="1"/>
    <col min="7409" max="7409" width="8" style="7" bestFit="1" customWidth="1"/>
    <col min="7410" max="7410" width="0.85546875" style="7" customWidth="1"/>
    <col min="7411" max="7411" width="11.7109375" style="7" customWidth="1"/>
    <col min="7412" max="7412" width="0.85546875" style="7" customWidth="1"/>
    <col min="7413" max="7413" width="12.28515625" style="7" bestFit="1" customWidth="1"/>
    <col min="7414" max="7414" width="0.85546875" style="7" customWidth="1"/>
    <col min="7415" max="7415" width="15" style="7" bestFit="1" customWidth="1"/>
    <col min="7416" max="7655" width="9.140625" style="7"/>
    <col min="7656" max="7656" width="13.85546875" style="7" customWidth="1"/>
    <col min="7657" max="7657" width="7.85546875" style="7" bestFit="1" customWidth="1"/>
    <col min="7658" max="7658" width="0.85546875" style="7" customWidth="1"/>
    <col min="7659" max="7659" width="8.7109375" style="7" bestFit="1" customWidth="1"/>
    <col min="7660" max="7660" width="0.85546875" style="7" customWidth="1"/>
    <col min="7661" max="7661" width="9.140625" style="7"/>
    <col min="7662" max="7662" width="1" style="7" customWidth="1"/>
    <col min="7663" max="7663" width="8.7109375" style="7" bestFit="1" customWidth="1"/>
    <col min="7664" max="7664" width="0.85546875" style="7" customWidth="1"/>
    <col min="7665" max="7665" width="8" style="7" bestFit="1" customWidth="1"/>
    <col min="7666" max="7666" width="0.85546875" style="7" customWidth="1"/>
    <col min="7667" max="7667" width="11.7109375" style="7" customWidth="1"/>
    <col min="7668" max="7668" width="0.85546875" style="7" customWidth="1"/>
    <col min="7669" max="7669" width="12.28515625" style="7" bestFit="1" customWidth="1"/>
    <col min="7670" max="7670" width="0.85546875" style="7" customWidth="1"/>
    <col min="7671" max="7671" width="15" style="7" bestFit="1" customWidth="1"/>
    <col min="7672" max="7911" width="9.140625" style="7"/>
    <col min="7912" max="7912" width="13.85546875" style="7" customWidth="1"/>
    <col min="7913" max="7913" width="7.85546875" style="7" bestFit="1" customWidth="1"/>
    <col min="7914" max="7914" width="0.85546875" style="7" customWidth="1"/>
    <col min="7915" max="7915" width="8.7109375" style="7" bestFit="1" customWidth="1"/>
    <col min="7916" max="7916" width="0.85546875" style="7" customWidth="1"/>
    <col min="7917" max="7917" width="9.140625" style="7"/>
    <col min="7918" max="7918" width="1" style="7" customWidth="1"/>
    <col min="7919" max="7919" width="8.7109375" style="7" bestFit="1" customWidth="1"/>
    <col min="7920" max="7920" width="0.85546875" style="7" customWidth="1"/>
    <col min="7921" max="7921" width="8" style="7" bestFit="1" customWidth="1"/>
    <col min="7922" max="7922" width="0.85546875" style="7" customWidth="1"/>
    <col min="7923" max="7923" width="11.7109375" style="7" customWidth="1"/>
    <col min="7924" max="7924" width="0.85546875" style="7" customWidth="1"/>
    <col min="7925" max="7925" width="12.28515625" style="7" bestFit="1" customWidth="1"/>
    <col min="7926" max="7926" width="0.85546875" style="7" customWidth="1"/>
    <col min="7927" max="7927" width="15" style="7" bestFit="1" customWidth="1"/>
    <col min="7928" max="8167" width="9.140625" style="7"/>
    <col min="8168" max="8168" width="13.85546875" style="7" customWidth="1"/>
    <col min="8169" max="8169" width="7.85546875" style="7" bestFit="1" customWidth="1"/>
    <col min="8170" max="8170" width="0.85546875" style="7" customWidth="1"/>
    <col min="8171" max="8171" width="8.7109375" style="7" bestFit="1" customWidth="1"/>
    <col min="8172" max="8172" width="0.85546875" style="7" customWidth="1"/>
    <col min="8173" max="8173" width="9.140625" style="7"/>
    <col min="8174" max="8174" width="1" style="7" customWidth="1"/>
    <col min="8175" max="8175" width="8.7109375" style="7" bestFit="1" customWidth="1"/>
    <col min="8176" max="8176" width="0.85546875" style="7" customWidth="1"/>
    <col min="8177" max="8177" width="8" style="7" bestFit="1" customWidth="1"/>
    <col min="8178" max="8178" width="0.85546875" style="7" customWidth="1"/>
    <col min="8179" max="8179" width="11.7109375" style="7" customWidth="1"/>
    <col min="8180" max="8180" width="0.85546875" style="7" customWidth="1"/>
    <col min="8181" max="8181" width="12.28515625" style="7" bestFit="1" customWidth="1"/>
    <col min="8182" max="8182" width="0.85546875" style="7" customWidth="1"/>
    <col min="8183" max="8183" width="15" style="7" bestFit="1" customWidth="1"/>
    <col min="8184" max="8423" width="9.140625" style="7"/>
    <col min="8424" max="8424" width="13.85546875" style="7" customWidth="1"/>
    <col min="8425" max="8425" width="7.85546875" style="7" bestFit="1" customWidth="1"/>
    <col min="8426" max="8426" width="0.85546875" style="7" customWidth="1"/>
    <col min="8427" max="8427" width="8.7109375" style="7" bestFit="1" customWidth="1"/>
    <col min="8428" max="8428" width="0.85546875" style="7" customWidth="1"/>
    <col min="8429" max="8429" width="9.140625" style="7"/>
    <col min="8430" max="8430" width="1" style="7" customWidth="1"/>
    <col min="8431" max="8431" width="8.7109375" style="7" bestFit="1" customWidth="1"/>
    <col min="8432" max="8432" width="0.85546875" style="7" customWidth="1"/>
    <col min="8433" max="8433" width="8" style="7" bestFit="1" customWidth="1"/>
    <col min="8434" max="8434" width="0.85546875" style="7" customWidth="1"/>
    <col min="8435" max="8435" width="11.7109375" style="7" customWidth="1"/>
    <col min="8436" max="8436" width="0.85546875" style="7" customWidth="1"/>
    <col min="8437" max="8437" width="12.28515625" style="7" bestFit="1" customWidth="1"/>
    <col min="8438" max="8438" width="0.85546875" style="7" customWidth="1"/>
    <col min="8439" max="8439" width="15" style="7" bestFit="1" customWidth="1"/>
    <col min="8440" max="8679" width="9.140625" style="7"/>
    <col min="8680" max="8680" width="13.85546875" style="7" customWidth="1"/>
    <col min="8681" max="8681" width="7.85546875" style="7" bestFit="1" customWidth="1"/>
    <col min="8682" max="8682" width="0.85546875" style="7" customWidth="1"/>
    <col min="8683" max="8683" width="8.7109375" style="7" bestFit="1" customWidth="1"/>
    <col min="8684" max="8684" width="0.85546875" style="7" customWidth="1"/>
    <col min="8685" max="8685" width="9.140625" style="7"/>
    <col min="8686" max="8686" width="1" style="7" customWidth="1"/>
    <col min="8687" max="8687" width="8.7109375" style="7" bestFit="1" customWidth="1"/>
    <col min="8688" max="8688" width="0.85546875" style="7" customWidth="1"/>
    <col min="8689" max="8689" width="8" style="7" bestFit="1" customWidth="1"/>
    <col min="8690" max="8690" width="0.85546875" style="7" customWidth="1"/>
    <col min="8691" max="8691" width="11.7109375" style="7" customWidth="1"/>
    <col min="8692" max="8692" width="0.85546875" style="7" customWidth="1"/>
    <col min="8693" max="8693" width="12.28515625" style="7" bestFit="1" customWidth="1"/>
    <col min="8694" max="8694" width="0.85546875" style="7" customWidth="1"/>
    <col min="8695" max="8695" width="15" style="7" bestFit="1" customWidth="1"/>
    <col min="8696" max="8935" width="9.140625" style="7"/>
    <col min="8936" max="8936" width="13.85546875" style="7" customWidth="1"/>
    <col min="8937" max="8937" width="7.85546875" style="7" bestFit="1" customWidth="1"/>
    <col min="8938" max="8938" width="0.85546875" style="7" customWidth="1"/>
    <col min="8939" max="8939" width="8.7109375" style="7" bestFit="1" customWidth="1"/>
    <col min="8940" max="8940" width="0.85546875" style="7" customWidth="1"/>
    <col min="8941" max="8941" width="9.140625" style="7"/>
    <col min="8942" max="8942" width="1" style="7" customWidth="1"/>
    <col min="8943" max="8943" width="8.7109375" style="7" bestFit="1" customWidth="1"/>
    <col min="8944" max="8944" width="0.85546875" style="7" customWidth="1"/>
    <col min="8945" max="8945" width="8" style="7" bestFit="1" customWidth="1"/>
    <col min="8946" max="8946" width="0.85546875" style="7" customWidth="1"/>
    <col min="8947" max="8947" width="11.7109375" style="7" customWidth="1"/>
    <col min="8948" max="8948" width="0.85546875" style="7" customWidth="1"/>
    <col min="8949" max="8949" width="12.28515625" style="7" bestFit="1" customWidth="1"/>
    <col min="8950" max="8950" width="0.85546875" style="7" customWidth="1"/>
    <col min="8951" max="8951" width="15" style="7" bestFit="1" customWidth="1"/>
    <col min="8952" max="9191" width="9.140625" style="7"/>
    <col min="9192" max="9192" width="13.85546875" style="7" customWidth="1"/>
    <col min="9193" max="9193" width="7.85546875" style="7" bestFit="1" customWidth="1"/>
    <col min="9194" max="9194" width="0.85546875" style="7" customWidth="1"/>
    <col min="9195" max="9195" width="8.7109375" style="7" bestFit="1" customWidth="1"/>
    <col min="9196" max="9196" width="0.85546875" style="7" customWidth="1"/>
    <col min="9197" max="9197" width="9.140625" style="7"/>
    <col min="9198" max="9198" width="1" style="7" customWidth="1"/>
    <col min="9199" max="9199" width="8.7109375" style="7" bestFit="1" customWidth="1"/>
    <col min="9200" max="9200" width="0.85546875" style="7" customWidth="1"/>
    <col min="9201" max="9201" width="8" style="7" bestFit="1" customWidth="1"/>
    <col min="9202" max="9202" width="0.85546875" style="7" customWidth="1"/>
    <col min="9203" max="9203" width="11.7109375" style="7" customWidth="1"/>
    <col min="9204" max="9204" width="0.85546875" style="7" customWidth="1"/>
    <col min="9205" max="9205" width="12.28515625" style="7" bestFit="1" customWidth="1"/>
    <col min="9206" max="9206" width="0.85546875" style="7" customWidth="1"/>
    <col min="9207" max="9207" width="15" style="7" bestFit="1" customWidth="1"/>
    <col min="9208" max="9447" width="9.140625" style="7"/>
    <col min="9448" max="9448" width="13.85546875" style="7" customWidth="1"/>
    <col min="9449" max="9449" width="7.85546875" style="7" bestFit="1" customWidth="1"/>
    <col min="9450" max="9450" width="0.85546875" style="7" customWidth="1"/>
    <col min="9451" max="9451" width="8.7109375" style="7" bestFit="1" customWidth="1"/>
    <col min="9452" max="9452" width="0.85546875" style="7" customWidth="1"/>
    <col min="9453" max="9453" width="9.140625" style="7"/>
    <col min="9454" max="9454" width="1" style="7" customWidth="1"/>
    <col min="9455" max="9455" width="8.7109375" style="7" bestFit="1" customWidth="1"/>
    <col min="9456" max="9456" width="0.85546875" style="7" customWidth="1"/>
    <col min="9457" max="9457" width="8" style="7" bestFit="1" customWidth="1"/>
    <col min="9458" max="9458" width="0.85546875" style="7" customWidth="1"/>
    <col min="9459" max="9459" width="11.7109375" style="7" customWidth="1"/>
    <col min="9460" max="9460" width="0.85546875" style="7" customWidth="1"/>
    <col min="9461" max="9461" width="12.28515625" style="7" bestFit="1" customWidth="1"/>
    <col min="9462" max="9462" width="0.85546875" style="7" customWidth="1"/>
    <col min="9463" max="9463" width="15" style="7" bestFit="1" customWidth="1"/>
    <col min="9464" max="9703" width="9.140625" style="7"/>
    <col min="9704" max="9704" width="13.85546875" style="7" customWidth="1"/>
    <col min="9705" max="9705" width="7.85546875" style="7" bestFit="1" customWidth="1"/>
    <col min="9706" max="9706" width="0.85546875" style="7" customWidth="1"/>
    <col min="9707" max="9707" width="8.7109375" style="7" bestFit="1" customWidth="1"/>
    <col min="9708" max="9708" width="0.85546875" style="7" customWidth="1"/>
    <col min="9709" max="9709" width="9.140625" style="7"/>
    <col min="9710" max="9710" width="1" style="7" customWidth="1"/>
    <col min="9711" max="9711" width="8.7109375" style="7" bestFit="1" customWidth="1"/>
    <col min="9712" max="9712" width="0.85546875" style="7" customWidth="1"/>
    <col min="9713" max="9713" width="8" style="7" bestFit="1" customWidth="1"/>
    <col min="9714" max="9714" width="0.85546875" style="7" customWidth="1"/>
    <col min="9715" max="9715" width="11.7109375" style="7" customWidth="1"/>
    <col min="9716" max="9716" width="0.85546875" style="7" customWidth="1"/>
    <col min="9717" max="9717" width="12.28515625" style="7" bestFit="1" customWidth="1"/>
    <col min="9718" max="9718" width="0.85546875" style="7" customWidth="1"/>
    <col min="9719" max="9719" width="15" style="7" bestFit="1" customWidth="1"/>
    <col min="9720" max="9959" width="9.140625" style="7"/>
    <col min="9960" max="9960" width="13.85546875" style="7" customWidth="1"/>
    <col min="9961" max="9961" width="7.85546875" style="7" bestFit="1" customWidth="1"/>
    <col min="9962" max="9962" width="0.85546875" style="7" customWidth="1"/>
    <col min="9963" max="9963" width="8.7109375" style="7" bestFit="1" customWidth="1"/>
    <col min="9964" max="9964" width="0.85546875" style="7" customWidth="1"/>
    <col min="9965" max="9965" width="9.140625" style="7"/>
    <col min="9966" max="9966" width="1" style="7" customWidth="1"/>
    <col min="9967" max="9967" width="8.7109375" style="7" bestFit="1" customWidth="1"/>
    <col min="9968" max="9968" width="0.85546875" style="7" customWidth="1"/>
    <col min="9969" max="9969" width="8" style="7" bestFit="1" customWidth="1"/>
    <col min="9970" max="9970" width="0.85546875" style="7" customWidth="1"/>
    <col min="9971" max="9971" width="11.7109375" style="7" customWidth="1"/>
    <col min="9972" max="9972" width="0.85546875" style="7" customWidth="1"/>
    <col min="9973" max="9973" width="12.28515625" style="7" bestFit="1" customWidth="1"/>
    <col min="9974" max="9974" width="0.85546875" style="7" customWidth="1"/>
    <col min="9975" max="9975" width="15" style="7" bestFit="1" customWidth="1"/>
    <col min="9976" max="10215" width="9.140625" style="7"/>
    <col min="10216" max="10216" width="13.85546875" style="7" customWidth="1"/>
    <col min="10217" max="10217" width="7.85546875" style="7" bestFit="1" customWidth="1"/>
    <col min="10218" max="10218" width="0.85546875" style="7" customWidth="1"/>
    <col min="10219" max="10219" width="8.7109375" style="7" bestFit="1" customWidth="1"/>
    <col min="10220" max="10220" width="0.85546875" style="7" customWidth="1"/>
    <col min="10221" max="10221" width="9.140625" style="7"/>
    <col min="10222" max="10222" width="1" style="7" customWidth="1"/>
    <col min="10223" max="10223" width="8.7109375" style="7" bestFit="1" customWidth="1"/>
    <col min="10224" max="10224" width="0.85546875" style="7" customWidth="1"/>
    <col min="10225" max="10225" width="8" style="7" bestFit="1" customWidth="1"/>
    <col min="10226" max="10226" width="0.85546875" style="7" customWidth="1"/>
    <col min="10227" max="10227" width="11.7109375" style="7" customWidth="1"/>
    <col min="10228" max="10228" width="0.85546875" style="7" customWidth="1"/>
    <col min="10229" max="10229" width="12.28515625" style="7" bestFit="1" customWidth="1"/>
    <col min="10230" max="10230" width="0.85546875" style="7" customWidth="1"/>
    <col min="10231" max="10231" width="15" style="7" bestFit="1" customWidth="1"/>
    <col min="10232" max="10471" width="9.140625" style="7"/>
    <col min="10472" max="10472" width="13.85546875" style="7" customWidth="1"/>
    <col min="10473" max="10473" width="7.85546875" style="7" bestFit="1" customWidth="1"/>
    <col min="10474" max="10474" width="0.85546875" style="7" customWidth="1"/>
    <col min="10475" max="10475" width="8.7109375" style="7" bestFit="1" customWidth="1"/>
    <col min="10476" max="10476" width="0.85546875" style="7" customWidth="1"/>
    <col min="10477" max="10477" width="9.140625" style="7"/>
    <col min="10478" max="10478" width="1" style="7" customWidth="1"/>
    <col min="10479" max="10479" width="8.7109375" style="7" bestFit="1" customWidth="1"/>
    <col min="10480" max="10480" width="0.85546875" style="7" customWidth="1"/>
    <col min="10481" max="10481" width="8" style="7" bestFit="1" customWidth="1"/>
    <col min="10482" max="10482" width="0.85546875" style="7" customWidth="1"/>
    <col min="10483" max="10483" width="11.7109375" style="7" customWidth="1"/>
    <col min="10484" max="10484" width="0.85546875" style="7" customWidth="1"/>
    <col min="10485" max="10485" width="12.28515625" style="7" bestFit="1" customWidth="1"/>
    <col min="10486" max="10486" width="0.85546875" style="7" customWidth="1"/>
    <col min="10487" max="10487" width="15" style="7" bestFit="1" customWidth="1"/>
    <col min="10488" max="10727" width="9.140625" style="7"/>
    <col min="10728" max="10728" width="13.85546875" style="7" customWidth="1"/>
    <col min="10729" max="10729" width="7.85546875" style="7" bestFit="1" customWidth="1"/>
    <col min="10730" max="10730" width="0.85546875" style="7" customWidth="1"/>
    <col min="10731" max="10731" width="8.7109375" style="7" bestFit="1" customWidth="1"/>
    <col min="10732" max="10732" width="0.85546875" style="7" customWidth="1"/>
    <col min="10733" max="10733" width="9.140625" style="7"/>
    <col min="10734" max="10734" width="1" style="7" customWidth="1"/>
    <col min="10735" max="10735" width="8.7109375" style="7" bestFit="1" customWidth="1"/>
    <col min="10736" max="10736" width="0.85546875" style="7" customWidth="1"/>
    <col min="10737" max="10737" width="8" style="7" bestFit="1" customWidth="1"/>
    <col min="10738" max="10738" width="0.85546875" style="7" customWidth="1"/>
    <col min="10739" max="10739" width="11.7109375" style="7" customWidth="1"/>
    <col min="10740" max="10740" width="0.85546875" style="7" customWidth="1"/>
    <col min="10741" max="10741" width="12.28515625" style="7" bestFit="1" customWidth="1"/>
    <col min="10742" max="10742" width="0.85546875" style="7" customWidth="1"/>
    <col min="10743" max="10743" width="15" style="7" bestFit="1" customWidth="1"/>
    <col min="10744" max="10983" width="9.140625" style="7"/>
    <col min="10984" max="10984" width="13.85546875" style="7" customWidth="1"/>
    <col min="10985" max="10985" width="7.85546875" style="7" bestFit="1" customWidth="1"/>
    <col min="10986" max="10986" width="0.85546875" style="7" customWidth="1"/>
    <col min="10987" max="10987" width="8.7109375" style="7" bestFit="1" customWidth="1"/>
    <col min="10988" max="10988" width="0.85546875" style="7" customWidth="1"/>
    <col min="10989" max="10989" width="9.140625" style="7"/>
    <col min="10990" max="10990" width="1" style="7" customWidth="1"/>
    <col min="10991" max="10991" width="8.7109375" style="7" bestFit="1" customWidth="1"/>
    <col min="10992" max="10992" width="0.85546875" style="7" customWidth="1"/>
    <col min="10993" max="10993" width="8" style="7" bestFit="1" customWidth="1"/>
    <col min="10994" max="10994" width="0.85546875" style="7" customWidth="1"/>
    <col min="10995" max="10995" width="11.7109375" style="7" customWidth="1"/>
    <col min="10996" max="10996" width="0.85546875" style="7" customWidth="1"/>
    <col min="10997" max="10997" width="12.28515625" style="7" bestFit="1" customWidth="1"/>
    <col min="10998" max="10998" width="0.85546875" style="7" customWidth="1"/>
    <col min="10999" max="10999" width="15" style="7" bestFit="1" customWidth="1"/>
    <col min="11000" max="11239" width="9.140625" style="7"/>
    <col min="11240" max="11240" width="13.85546875" style="7" customWidth="1"/>
    <col min="11241" max="11241" width="7.85546875" style="7" bestFit="1" customWidth="1"/>
    <col min="11242" max="11242" width="0.85546875" style="7" customWidth="1"/>
    <col min="11243" max="11243" width="8.7109375" style="7" bestFit="1" customWidth="1"/>
    <col min="11244" max="11244" width="0.85546875" style="7" customWidth="1"/>
    <col min="11245" max="11245" width="9.140625" style="7"/>
    <col min="11246" max="11246" width="1" style="7" customWidth="1"/>
    <col min="11247" max="11247" width="8.7109375" style="7" bestFit="1" customWidth="1"/>
    <col min="11248" max="11248" width="0.85546875" style="7" customWidth="1"/>
    <col min="11249" max="11249" width="8" style="7" bestFit="1" customWidth="1"/>
    <col min="11250" max="11250" width="0.85546875" style="7" customWidth="1"/>
    <col min="11251" max="11251" width="11.7109375" style="7" customWidth="1"/>
    <col min="11252" max="11252" width="0.85546875" style="7" customWidth="1"/>
    <col min="11253" max="11253" width="12.28515625" style="7" bestFit="1" customWidth="1"/>
    <col min="11254" max="11254" width="0.85546875" style="7" customWidth="1"/>
    <col min="11255" max="11255" width="15" style="7" bestFit="1" customWidth="1"/>
    <col min="11256" max="11495" width="9.140625" style="7"/>
    <col min="11496" max="11496" width="13.85546875" style="7" customWidth="1"/>
    <col min="11497" max="11497" width="7.85546875" style="7" bestFit="1" customWidth="1"/>
    <col min="11498" max="11498" width="0.85546875" style="7" customWidth="1"/>
    <col min="11499" max="11499" width="8.7109375" style="7" bestFit="1" customWidth="1"/>
    <col min="11500" max="11500" width="0.85546875" style="7" customWidth="1"/>
    <col min="11501" max="11501" width="9.140625" style="7"/>
    <col min="11502" max="11502" width="1" style="7" customWidth="1"/>
    <col min="11503" max="11503" width="8.7109375" style="7" bestFit="1" customWidth="1"/>
    <col min="11504" max="11504" width="0.85546875" style="7" customWidth="1"/>
    <col min="11505" max="11505" width="8" style="7" bestFit="1" customWidth="1"/>
    <col min="11506" max="11506" width="0.85546875" style="7" customWidth="1"/>
    <col min="11507" max="11507" width="11.7109375" style="7" customWidth="1"/>
    <col min="11508" max="11508" width="0.85546875" style="7" customWidth="1"/>
    <col min="11509" max="11509" width="12.28515625" style="7" bestFit="1" customWidth="1"/>
    <col min="11510" max="11510" width="0.85546875" style="7" customWidth="1"/>
    <col min="11511" max="11511" width="15" style="7" bestFit="1" customWidth="1"/>
    <col min="11512" max="11751" width="9.140625" style="7"/>
    <col min="11752" max="11752" width="13.85546875" style="7" customWidth="1"/>
    <col min="11753" max="11753" width="7.85546875" style="7" bestFit="1" customWidth="1"/>
    <col min="11754" max="11754" width="0.85546875" style="7" customWidth="1"/>
    <col min="11755" max="11755" width="8.7109375" style="7" bestFit="1" customWidth="1"/>
    <col min="11756" max="11756" width="0.85546875" style="7" customWidth="1"/>
    <col min="11757" max="11757" width="9.140625" style="7"/>
    <col min="11758" max="11758" width="1" style="7" customWidth="1"/>
    <col min="11759" max="11759" width="8.7109375" style="7" bestFit="1" customWidth="1"/>
    <col min="11760" max="11760" width="0.85546875" style="7" customWidth="1"/>
    <col min="11761" max="11761" width="8" style="7" bestFit="1" customWidth="1"/>
    <col min="11762" max="11762" width="0.85546875" style="7" customWidth="1"/>
    <col min="11763" max="11763" width="11.7109375" style="7" customWidth="1"/>
    <col min="11764" max="11764" width="0.85546875" style="7" customWidth="1"/>
    <col min="11765" max="11765" width="12.28515625" style="7" bestFit="1" customWidth="1"/>
    <col min="11766" max="11766" width="0.85546875" style="7" customWidth="1"/>
    <col min="11767" max="11767" width="15" style="7" bestFit="1" customWidth="1"/>
    <col min="11768" max="12007" width="9.140625" style="7"/>
    <col min="12008" max="12008" width="13.85546875" style="7" customWidth="1"/>
    <col min="12009" max="12009" width="7.85546875" style="7" bestFit="1" customWidth="1"/>
    <col min="12010" max="12010" width="0.85546875" style="7" customWidth="1"/>
    <col min="12011" max="12011" width="8.7109375" style="7" bestFit="1" customWidth="1"/>
    <col min="12012" max="12012" width="0.85546875" style="7" customWidth="1"/>
    <col min="12013" max="12013" width="9.140625" style="7"/>
    <col min="12014" max="12014" width="1" style="7" customWidth="1"/>
    <col min="12015" max="12015" width="8.7109375" style="7" bestFit="1" customWidth="1"/>
    <col min="12016" max="12016" width="0.85546875" style="7" customWidth="1"/>
    <col min="12017" max="12017" width="8" style="7" bestFit="1" customWidth="1"/>
    <col min="12018" max="12018" width="0.85546875" style="7" customWidth="1"/>
    <col min="12019" max="12019" width="11.7109375" style="7" customWidth="1"/>
    <col min="12020" max="12020" width="0.85546875" style="7" customWidth="1"/>
    <col min="12021" max="12021" width="12.28515625" style="7" bestFit="1" customWidth="1"/>
    <col min="12022" max="12022" width="0.85546875" style="7" customWidth="1"/>
    <col min="12023" max="12023" width="15" style="7" bestFit="1" customWidth="1"/>
    <col min="12024" max="12263" width="9.140625" style="7"/>
    <col min="12264" max="12264" width="13.85546875" style="7" customWidth="1"/>
    <col min="12265" max="12265" width="7.85546875" style="7" bestFit="1" customWidth="1"/>
    <col min="12266" max="12266" width="0.85546875" style="7" customWidth="1"/>
    <col min="12267" max="12267" width="8.7109375" style="7" bestFit="1" customWidth="1"/>
    <col min="12268" max="12268" width="0.85546875" style="7" customWidth="1"/>
    <col min="12269" max="12269" width="9.140625" style="7"/>
    <col min="12270" max="12270" width="1" style="7" customWidth="1"/>
    <col min="12271" max="12271" width="8.7109375" style="7" bestFit="1" customWidth="1"/>
    <col min="12272" max="12272" width="0.85546875" style="7" customWidth="1"/>
    <col min="12273" max="12273" width="8" style="7" bestFit="1" customWidth="1"/>
    <col min="12274" max="12274" width="0.85546875" style="7" customWidth="1"/>
    <col min="12275" max="12275" width="11.7109375" style="7" customWidth="1"/>
    <col min="12276" max="12276" width="0.85546875" style="7" customWidth="1"/>
    <col min="12277" max="12277" width="12.28515625" style="7" bestFit="1" customWidth="1"/>
    <col min="12278" max="12278" width="0.85546875" style="7" customWidth="1"/>
    <col min="12279" max="12279" width="15" style="7" bestFit="1" customWidth="1"/>
    <col min="12280" max="12519" width="9.140625" style="7"/>
    <col min="12520" max="12520" width="13.85546875" style="7" customWidth="1"/>
    <col min="12521" max="12521" width="7.85546875" style="7" bestFit="1" customWidth="1"/>
    <col min="12522" max="12522" width="0.85546875" style="7" customWidth="1"/>
    <col min="12523" max="12523" width="8.7109375" style="7" bestFit="1" customWidth="1"/>
    <col min="12524" max="12524" width="0.85546875" style="7" customWidth="1"/>
    <col min="12525" max="12525" width="9.140625" style="7"/>
    <col min="12526" max="12526" width="1" style="7" customWidth="1"/>
    <col min="12527" max="12527" width="8.7109375" style="7" bestFit="1" customWidth="1"/>
    <col min="12528" max="12528" width="0.85546875" style="7" customWidth="1"/>
    <col min="12529" max="12529" width="8" style="7" bestFit="1" customWidth="1"/>
    <col min="12530" max="12530" width="0.85546875" style="7" customWidth="1"/>
    <col min="12531" max="12531" width="11.7109375" style="7" customWidth="1"/>
    <col min="12532" max="12532" width="0.85546875" style="7" customWidth="1"/>
    <col min="12533" max="12533" width="12.28515625" style="7" bestFit="1" customWidth="1"/>
    <col min="12534" max="12534" width="0.85546875" style="7" customWidth="1"/>
    <col min="12535" max="12535" width="15" style="7" bestFit="1" customWidth="1"/>
    <col min="12536" max="12775" width="9.140625" style="7"/>
    <col min="12776" max="12776" width="13.85546875" style="7" customWidth="1"/>
    <col min="12777" max="12777" width="7.85546875" style="7" bestFit="1" customWidth="1"/>
    <col min="12778" max="12778" width="0.85546875" style="7" customWidth="1"/>
    <col min="12779" max="12779" width="8.7109375" style="7" bestFit="1" customWidth="1"/>
    <col min="12780" max="12780" width="0.85546875" style="7" customWidth="1"/>
    <col min="12781" max="12781" width="9.140625" style="7"/>
    <col min="12782" max="12782" width="1" style="7" customWidth="1"/>
    <col min="12783" max="12783" width="8.7109375" style="7" bestFit="1" customWidth="1"/>
    <col min="12784" max="12784" width="0.85546875" style="7" customWidth="1"/>
    <col min="12785" max="12785" width="8" style="7" bestFit="1" customWidth="1"/>
    <col min="12786" max="12786" width="0.85546875" style="7" customWidth="1"/>
    <col min="12787" max="12787" width="11.7109375" style="7" customWidth="1"/>
    <col min="12788" max="12788" width="0.85546875" style="7" customWidth="1"/>
    <col min="12789" max="12789" width="12.28515625" style="7" bestFit="1" customWidth="1"/>
    <col min="12790" max="12790" width="0.85546875" style="7" customWidth="1"/>
    <col min="12791" max="12791" width="15" style="7" bestFit="1" customWidth="1"/>
    <col min="12792" max="13031" width="9.140625" style="7"/>
    <col min="13032" max="13032" width="13.85546875" style="7" customWidth="1"/>
    <col min="13033" max="13033" width="7.85546875" style="7" bestFit="1" customWidth="1"/>
    <col min="13034" max="13034" width="0.85546875" style="7" customWidth="1"/>
    <col min="13035" max="13035" width="8.7109375" style="7" bestFit="1" customWidth="1"/>
    <col min="13036" max="13036" width="0.85546875" style="7" customWidth="1"/>
    <col min="13037" max="13037" width="9.140625" style="7"/>
    <col min="13038" max="13038" width="1" style="7" customWidth="1"/>
    <col min="13039" max="13039" width="8.7109375" style="7" bestFit="1" customWidth="1"/>
    <col min="13040" max="13040" width="0.85546875" style="7" customWidth="1"/>
    <col min="13041" max="13041" width="8" style="7" bestFit="1" customWidth="1"/>
    <col min="13042" max="13042" width="0.85546875" style="7" customWidth="1"/>
    <col min="13043" max="13043" width="11.7109375" style="7" customWidth="1"/>
    <col min="13044" max="13044" width="0.85546875" style="7" customWidth="1"/>
    <col min="13045" max="13045" width="12.28515625" style="7" bestFit="1" customWidth="1"/>
    <col min="13046" max="13046" width="0.85546875" style="7" customWidth="1"/>
    <col min="13047" max="13047" width="15" style="7" bestFit="1" customWidth="1"/>
    <col min="13048" max="13287" width="9.140625" style="7"/>
    <col min="13288" max="13288" width="13.85546875" style="7" customWidth="1"/>
    <col min="13289" max="13289" width="7.85546875" style="7" bestFit="1" customWidth="1"/>
    <col min="13290" max="13290" width="0.85546875" style="7" customWidth="1"/>
    <col min="13291" max="13291" width="8.7109375" style="7" bestFit="1" customWidth="1"/>
    <col min="13292" max="13292" width="0.85546875" style="7" customWidth="1"/>
    <col min="13293" max="13293" width="9.140625" style="7"/>
    <col min="13294" max="13294" width="1" style="7" customWidth="1"/>
    <col min="13295" max="13295" width="8.7109375" style="7" bestFit="1" customWidth="1"/>
    <col min="13296" max="13296" width="0.85546875" style="7" customWidth="1"/>
    <col min="13297" max="13297" width="8" style="7" bestFit="1" customWidth="1"/>
    <col min="13298" max="13298" width="0.85546875" style="7" customWidth="1"/>
    <col min="13299" max="13299" width="11.7109375" style="7" customWidth="1"/>
    <col min="13300" max="13300" width="0.85546875" style="7" customWidth="1"/>
    <col min="13301" max="13301" width="12.28515625" style="7" bestFit="1" customWidth="1"/>
    <col min="13302" max="13302" width="0.85546875" style="7" customWidth="1"/>
    <col min="13303" max="13303" width="15" style="7" bestFit="1" customWidth="1"/>
    <col min="13304" max="13543" width="9.140625" style="7"/>
    <col min="13544" max="13544" width="13.85546875" style="7" customWidth="1"/>
    <col min="13545" max="13545" width="7.85546875" style="7" bestFit="1" customWidth="1"/>
    <col min="13546" max="13546" width="0.85546875" style="7" customWidth="1"/>
    <col min="13547" max="13547" width="8.7109375" style="7" bestFit="1" customWidth="1"/>
    <col min="13548" max="13548" width="0.85546875" style="7" customWidth="1"/>
    <col min="13549" max="13549" width="9.140625" style="7"/>
    <col min="13550" max="13550" width="1" style="7" customWidth="1"/>
    <col min="13551" max="13551" width="8.7109375" style="7" bestFit="1" customWidth="1"/>
    <col min="13552" max="13552" width="0.85546875" style="7" customWidth="1"/>
    <col min="13553" max="13553" width="8" style="7" bestFit="1" customWidth="1"/>
    <col min="13554" max="13554" width="0.85546875" style="7" customWidth="1"/>
    <col min="13555" max="13555" width="11.7109375" style="7" customWidth="1"/>
    <col min="13556" max="13556" width="0.85546875" style="7" customWidth="1"/>
    <col min="13557" max="13557" width="12.28515625" style="7" bestFit="1" customWidth="1"/>
    <col min="13558" max="13558" width="0.85546875" style="7" customWidth="1"/>
    <col min="13559" max="13559" width="15" style="7" bestFit="1" customWidth="1"/>
    <col min="13560" max="13799" width="9.140625" style="7"/>
    <col min="13800" max="13800" width="13.85546875" style="7" customWidth="1"/>
    <col min="13801" max="13801" width="7.85546875" style="7" bestFit="1" customWidth="1"/>
    <col min="13802" max="13802" width="0.85546875" style="7" customWidth="1"/>
    <col min="13803" max="13803" width="8.7109375" style="7" bestFit="1" customWidth="1"/>
    <col min="13804" max="13804" width="0.85546875" style="7" customWidth="1"/>
    <col min="13805" max="13805" width="9.140625" style="7"/>
    <col min="13806" max="13806" width="1" style="7" customWidth="1"/>
    <col min="13807" max="13807" width="8.7109375" style="7" bestFit="1" customWidth="1"/>
    <col min="13808" max="13808" width="0.85546875" style="7" customWidth="1"/>
    <col min="13809" max="13809" width="8" style="7" bestFit="1" customWidth="1"/>
    <col min="13810" max="13810" width="0.85546875" style="7" customWidth="1"/>
    <col min="13811" max="13811" width="11.7109375" style="7" customWidth="1"/>
    <col min="13812" max="13812" width="0.85546875" style="7" customWidth="1"/>
    <col min="13813" max="13813" width="12.28515625" style="7" bestFit="1" customWidth="1"/>
    <col min="13814" max="13814" width="0.85546875" style="7" customWidth="1"/>
    <col min="13815" max="13815" width="15" style="7" bestFit="1" customWidth="1"/>
    <col min="13816" max="14055" width="9.140625" style="7"/>
    <col min="14056" max="14056" width="13.85546875" style="7" customWidth="1"/>
    <col min="14057" max="14057" width="7.85546875" style="7" bestFit="1" customWidth="1"/>
    <col min="14058" max="14058" width="0.85546875" style="7" customWidth="1"/>
    <col min="14059" max="14059" width="8.7109375" style="7" bestFit="1" customWidth="1"/>
    <col min="14060" max="14060" width="0.85546875" style="7" customWidth="1"/>
    <col min="14061" max="14061" width="9.140625" style="7"/>
    <col min="14062" max="14062" width="1" style="7" customWidth="1"/>
    <col min="14063" max="14063" width="8.7109375" style="7" bestFit="1" customWidth="1"/>
    <col min="14064" max="14064" width="0.85546875" style="7" customWidth="1"/>
    <col min="14065" max="14065" width="8" style="7" bestFit="1" customWidth="1"/>
    <col min="14066" max="14066" width="0.85546875" style="7" customWidth="1"/>
    <col min="14067" max="14067" width="11.7109375" style="7" customWidth="1"/>
    <col min="14068" max="14068" width="0.85546875" style="7" customWidth="1"/>
    <col min="14069" max="14069" width="12.28515625" style="7" bestFit="1" customWidth="1"/>
    <col min="14070" max="14070" width="0.85546875" style="7" customWidth="1"/>
    <col min="14071" max="14071" width="15" style="7" bestFit="1" customWidth="1"/>
    <col min="14072" max="14311" width="9.140625" style="7"/>
    <col min="14312" max="14312" width="13.85546875" style="7" customWidth="1"/>
    <col min="14313" max="14313" width="7.85546875" style="7" bestFit="1" customWidth="1"/>
    <col min="14314" max="14314" width="0.85546875" style="7" customWidth="1"/>
    <col min="14315" max="14315" width="8.7109375" style="7" bestFit="1" customWidth="1"/>
    <col min="14316" max="14316" width="0.85546875" style="7" customWidth="1"/>
    <col min="14317" max="14317" width="9.140625" style="7"/>
    <col min="14318" max="14318" width="1" style="7" customWidth="1"/>
    <col min="14319" max="14319" width="8.7109375" style="7" bestFit="1" customWidth="1"/>
    <col min="14320" max="14320" width="0.85546875" style="7" customWidth="1"/>
    <col min="14321" max="14321" width="8" style="7" bestFit="1" customWidth="1"/>
    <col min="14322" max="14322" width="0.85546875" style="7" customWidth="1"/>
    <col min="14323" max="14323" width="11.7109375" style="7" customWidth="1"/>
    <col min="14324" max="14324" width="0.85546875" style="7" customWidth="1"/>
    <col min="14325" max="14325" width="12.28515625" style="7" bestFit="1" customWidth="1"/>
    <col min="14326" max="14326" width="0.85546875" style="7" customWidth="1"/>
    <col min="14327" max="14327" width="15" style="7" bestFit="1" customWidth="1"/>
    <col min="14328" max="14567" width="9.140625" style="7"/>
    <col min="14568" max="14568" width="13.85546875" style="7" customWidth="1"/>
    <col min="14569" max="14569" width="7.85546875" style="7" bestFit="1" customWidth="1"/>
    <col min="14570" max="14570" width="0.85546875" style="7" customWidth="1"/>
    <col min="14571" max="14571" width="8.7109375" style="7" bestFit="1" customWidth="1"/>
    <col min="14572" max="14572" width="0.85546875" style="7" customWidth="1"/>
    <col min="14573" max="14573" width="9.140625" style="7"/>
    <col min="14574" max="14574" width="1" style="7" customWidth="1"/>
    <col min="14575" max="14575" width="8.7109375" style="7" bestFit="1" customWidth="1"/>
    <col min="14576" max="14576" width="0.85546875" style="7" customWidth="1"/>
    <col min="14577" max="14577" width="8" style="7" bestFit="1" customWidth="1"/>
    <col min="14578" max="14578" width="0.85546875" style="7" customWidth="1"/>
    <col min="14579" max="14579" width="11.7109375" style="7" customWidth="1"/>
    <col min="14580" max="14580" width="0.85546875" style="7" customWidth="1"/>
    <col min="14581" max="14581" width="12.28515625" style="7" bestFit="1" customWidth="1"/>
    <col min="14582" max="14582" width="0.85546875" style="7" customWidth="1"/>
    <col min="14583" max="14583" width="15" style="7" bestFit="1" customWidth="1"/>
    <col min="14584" max="14823" width="9.140625" style="7"/>
    <col min="14824" max="14824" width="13.85546875" style="7" customWidth="1"/>
    <col min="14825" max="14825" width="7.85546875" style="7" bestFit="1" customWidth="1"/>
    <col min="14826" max="14826" width="0.85546875" style="7" customWidth="1"/>
    <col min="14827" max="14827" width="8.7109375" style="7" bestFit="1" customWidth="1"/>
    <col min="14828" max="14828" width="0.85546875" style="7" customWidth="1"/>
    <col min="14829" max="14829" width="9.140625" style="7"/>
    <col min="14830" max="14830" width="1" style="7" customWidth="1"/>
    <col min="14831" max="14831" width="8.7109375" style="7" bestFit="1" customWidth="1"/>
    <col min="14832" max="14832" width="0.85546875" style="7" customWidth="1"/>
    <col min="14833" max="14833" width="8" style="7" bestFit="1" customWidth="1"/>
    <col min="14834" max="14834" width="0.85546875" style="7" customWidth="1"/>
    <col min="14835" max="14835" width="11.7109375" style="7" customWidth="1"/>
    <col min="14836" max="14836" width="0.85546875" style="7" customWidth="1"/>
    <col min="14837" max="14837" width="12.28515625" style="7" bestFit="1" customWidth="1"/>
    <col min="14838" max="14838" width="0.85546875" style="7" customWidth="1"/>
    <col min="14839" max="14839" width="15" style="7" bestFit="1" customWidth="1"/>
    <col min="14840" max="15079" width="9.140625" style="7"/>
    <col min="15080" max="15080" width="13.85546875" style="7" customWidth="1"/>
    <col min="15081" max="15081" width="7.85546875" style="7" bestFit="1" customWidth="1"/>
    <col min="15082" max="15082" width="0.85546875" style="7" customWidth="1"/>
    <col min="15083" max="15083" width="8.7109375" style="7" bestFit="1" customWidth="1"/>
    <col min="15084" max="15084" width="0.85546875" style="7" customWidth="1"/>
    <col min="15085" max="15085" width="9.140625" style="7"/>
    <col min="15086" max="15086" width="1" style="7" customWidth="1"/>
    <col min="15087" max="15087" width="8.7109375" style="7" bestFit="1" customWidth="1"/>
    <col min="15088" max="15088" width="0.85546875" style="7" customWidth="1"/>
    <col min="15089" max="15089" width="8" style="7" bestFit="1" customWidth="1"/>
    <col min="15090" max="15090" width="0.85546875" style="7" customWidth="1"/>
    <col min="15091" max="15091" width="11.7109375" style="7" customWidth="1"/>
    <col min="15092" max="15092" width="0.85546875" style="7" customWidth="1"/>
    <col min="15093" max="15093" width="12.28515625" style="7" bestFit="1" customWidth="1"/>
    <col min="15094" max="15094" width="0.85546875" style="7" customWidth="1"/>
    <col min="15095" max="15095" width="15" style="7" bestFit="1" customWidth="1"/>
    <col min="15096" max="15335" width="9.140625" style="7"/>
    <col min="15336" max="15336" width="13.85546875" style="7" customWidth="1"/>
    <col min="15337" max="15337" width="7.85546875" style="7" bestFit="1" customWidth="1"/>
    <col min="15338" max="15338" width="0.85546875" style="7" customWidth="1"/>
    <col min="15339" max="15339" width="8.7109375" style="7" bestFit="1" customWidth="1"/>
    <col min="15340" max="15340" width="0.85546875" style="7" customWidth="1"/>
    <col min="15341" max="15341" width="9.140625" style="7"/>
    <col min="15342" max="15342" width="1" style="7" customWidth="1"/>
    <col min="15343" max="15343" width="8.7109375" style="7" bestFit="1" customWidth="1"/>
    <col min="15344" max="15344" width="0.85546875" style="7" customWidth="1"/>
    <col min="15345" max="15345" width="8" style="7" bestFit="1" customWidth="1"/>
    <col min="15346" max="15346" width="0.85546875" style="7" customWidth="1"/>
    <col min="15347" max="15347" width="11.7109375" style="7" customWidth="1"/>
    <col min="15348" max="15348" width="0.85546875" style="7" customWidth="1"/>
    <col min="15349" max="15349" width="12.28515625" style="7" bestFit="1" customWidth="1"/>
    <col min="15350" max="15350" width="0.85546875" style="7" customWidth="1"/>
    <col min="15351" max="15351" width="15" style="7" bestFit="1" customWidth="1"/>
    <col min="15352" max="15591" width="9.140625" style="7"/>
    <col min="15592" max="15592" width="13.85546875" style="7" customWidth="1"/>
    <col min="15593" max="15593" width="7.85546875" style="7" bestFit="1" customWidth="1"/>
    <col min="15594" max="15594" width="0.85546875" style="7" customWidth="1"/>
    <col min="15595" max="15595" width="8.7109375" style="7" bestFit="1" customWidth="1"/>
    <col min="15596" max="15596" width="0.85546875" style="7" customWidth="1"/>
    <col min="15597" max="15597" width="9.140625" style="7"/>
    <col min="15598" max="15598" width="1" style="7" customWidth="1"/>
    <col min="15599" max="15599" width="8.7109375" style="7" bestFit="1" customWidth="1"/>
    <col min="15600" max="15600" width="0.85546875" style="7" customWidth="1"/>
    <col min="15601" max="15601" width="8" style="7" bestFit="1" customWidth="1"/>
    <col min="15602" max="15602" width="0.85546875" style="7" customWidth="1"/>
    <col min="15603" max="15603" width="11.7109375" style="7" customWidth="1"/>
    <col min="15604" max="15604" width="0.85546875" style="7" customWidth="1"/>
    <col min="15605" max="15605" width="12.28515625" style="7" bestFit="1" customWidth="1"/>
    <col min="15606" max="15606" width="0.85546875" style="7" customWidth="1"/>
    <col min="15607" max="15607" width="15" style="7" bestFit="1" customWidth="1"/>
    <col min="15608" max="15847" width="9.140625" style="7"/>
    <col min="15848" max="15848" width="13.85546875" style="7" customWidth="1"/>
    <col min="15849" max="15849" width="7.85546875" style="7" bestFit="1" customWidth="1"/>
    <col min="15850" max="15850" width="0.85546875" style="7" customWidth="1"/>
    <col min="15851" max="15851" width="8.7109375" style="7" bestFit="1" customWidth="1"/>
    <col min="15852" max="15852" width="0.85546875" style="7" customWidth="1"/>
    <col min="15853" max="15853" width="9.140625" style="7"/>
    <col min="15854" max="15854" width="1" style="7" customWidth="1"/>
    <col min="15855" max="15855" width="8.7109375" style="7" bestFit="1" customWidth="1"/>
    <col min="15856" max="15856" width="0.85546875" style="7" customWidth="1"/>
    <col min="15857" max="15857" width="8" style="7" bestFit="1" customWidth="1"/>
    <col min="15858" max="15858" width="0.85546875" style="7" customWidth="1"/>
    <col min="15859" max="15859" width="11.7109375" style="7" customWidth="1"/>
    <col min="15860" max="15860" width="0.85546875" style="7" customWidth="1"/>
    <col min="15861" max="15861" width="12.28515625" style="7" bestFit="1" customWidth="1"/>
    <col min="15862" max="15862" width="0.85546875" style="7" customWidth="1"/>
    <col min="15863" max="15863" width="15" style="7" bestFit="1" customWidth="1"/>
    <col min="15864" max="16103" width="9.140625" style="7"/>
    <col min="16104" max="16104" width="13.85546875" style="7" customWidth="1"/>
    <col min="16105" max="16105" width="7.85546875" style="7" bestFit="1" customWidth="1"/>
    <col min="16106" max="16106" width="0.85546875" style="7" customWidth="1"/>
    <col min="16107" max="16107" width="8.7109375" style="7" bestFit="1" customWidth="1"/>
    <col min="16108" max="16108" width="0.85546875" style="7" customWidth="1"/>
    <col min="16109" max="16109" width="9.140625" style="7"/>
    <col min="16110" max="16110" width="1" style="7" customWidth="1"/>
    <col min="16111" max="16111" width="8.7109375" style="7" bestFit="1" customWidth="1"/>
    <col min="16112" max="16112" width="0.85546875" style="7" customWidth="1"/>
    <col min="16113" max="16113" width="8" style="7" bestFit="1" customWidth="1"/>
    <col min="16114" max="16114" width="0.85546875" style="7" customWidth="1"/>
    <col min="16115" max="16115" width="11.7109375" style="7" customWidth="1"/>
    <col min="16116" max="16116" width="0.85546875" style="7" customWidth="1"/>
    <col min="16117" max="16117" width="12.28515625" style="7" bestFit="1" customWidth="1"/>
    <col min="16118" max="16118" width="0.85546875" style="7" customWidth="1"/>
    <col min="16119" max="16119" width="15" style="7" bestFit="1" customWidth="1"/>
    <col min="16120" max="16384" width="9.140625" style="7"/>
  </cols>
  <sheetData>
    <row r="1" spans="1:20" s="48" customFormat="1" ht="12.75" x14ac:dyDescent="0.2">
      <c r="A1" s="72" t="s">
        <v>263</v>
      </c>
    </row>
    <row r="2" spans="1:20" ht="21" customHeight="1" x14ac:dyDescent="0.2">
      <c r="A2" s="73" t="s">
        <v>264</v>
      </c>
      <c r="B2" s="5"/>
      <c r="C2" s="5"/>
      <c r="D2" s="5"/>
      <c r="E2" s="5"/>
      <c r="F2" s="5"/>
      <c r="G2" s="5"/>
      <c r="H2" s="5"/>
      <c r="I2" s="5"/>
      <c r="K2" s="5"/>
      <c r="L2" s="5"/>
      <c r="M2" s="5"/>
      <c r="O2" s="5"/>
    </row>
    <row r="3" spans="1:20" ht="67.5" x14ac:dyDescent="0.2">
      <c r="A3" s="8"/>
      <c r="B3" s="9" t="s">
        <v>150</v>
      </c>
      <c r="C3" s="11"/>
      <c r="D3" s="9" t="s">
        <v>148</v>
      </c>
      <c r="E3" s="10"/>
      <c r="F3" s="61" t="s">
        <v>167</v>
      </c>
      <c r="G3" s="29"/>
      <c r="H3" s="9" t="s">
        <v>178</v>
      </c>
      <c r="I3" s="30"/>
      <c r="J3" s="31" t="s">
        <v>143</v>
      </c>
      <c r="K3" s="10"/>
      <c r="L3" s="61" t="s">
        <v>166</v>
      </c>
      <c r="M3" s="10"/>
      <c r="N3" s="9" t="s">
        <v>151</v>
      </c>
      <c r="O3" s="10"/>
      <c r="P3" s="9" t="s">
        <v>179</v>
      </c>
      <c r="Q3" s="32"/>
      <c r="R3" s="32"/>
      <c r="S3" s="32"/>
      <c r="T3" s="32"/>
    </row>
    <row r="4" spans="1:20" ht="24" customHeight="1" x14ac:dyDescent="0.2">
      <c r="A4" s="15" t="s">
        <v>144</v>
      </c>
      <c r="B4" s="75" t="s">
        <v>195</v>
      </c>
      <c r="C4" s="15"/>
      <c r="D4" s="75" t="s">
        <v>195</v>
      </c>
      <c r="E4" s="15"/>
      <c r="F4" s="138" t="s">
        <v>195</v>
      </c>
      <c r="G4" s="15"/>
      <c r="H4" s="75" t="s">
        <v>195</v>
      </c>
      <c r="I4" s="5"/>
      <c r="J4" s="17" t="s">
        <v>271</v>
      </c>
      <c r="K4" s="5"/>
      <c r="L4" s="33"/>
      <c r="M4" s="15"/>
      <c r="N4" s="14"/>
      <c r="O4" s="5"/>
      <c r="P4" s="5"/>
    </row>
    <row r="5" spans="1:20" ht="15" customHeight="1" x14ac:dyDescent="0.2">
      <c r="A5" s="13" t="s">
        <v>175</v>
      </c>
      <c r="B5" s="167" t="s">
        <v>124</v>
      </c>
      <c r="C5" s="7" t="s">
        <v>186</v>
      </c>
      <c r="D5" s="168" t="s">
        <v>124</v>
      </c>
      <c r="E5" s="166" t="s">
        <v>122</v>
      </c>
      <c r="F5" s="168" t="s">
        <v>124</v>
      </c>
      <c r="G5" s="166" t="s">
        <v>122</v>
      </c>
      <c r="H5" s="167" t="s">
        <v>124</v>
      </c>
      <c r="I5" s="167" t="s">
        <v>186</v>
      </c>
      <c r="J5" s="92">
        <v>10.997311215073498</v>
      </c>
      <c r="K5" s="116" t="s">
        <v>122</v>
      </c>
      <c r="L5" s="168" t="s">
        <v>124</v>
      </c>
      <c r="M5" s="171" t="s">
        <v>122</v>
      </c>
      <c r="N5" s="116" t="s">
        <v>124</v>
      </c>
      <c r="O5" s="115" t="s">
        <v>122</v>
      </c>
      <c r="P5" s="116" t="s">
        <v>124</v>
      </c>
    </row>
    <row r="6" spans="1:20" s="131" customFormat="1" ht="27.95" customHeight="1" x14ac:dyDescent="0.2">
      <c r="A6" s="117" t="s">
        <v>304</v>
      </c>
      <c r="B6" s="167" t="s">
        <v>124</v>
      </c>
      <c r="C6" s="131" t="s">
        <v>186</v>
      </c>
      <c r="D6" s="168" t="s">
        <v>124</v>
      </c>
      <c r="E6" s="166" t="s">
        <v>122</v>
      </c>
      <c r="F6" s="168" t="s">
        <v>124</v>
      </c>
      <c r="G6" s="166" t="s">
        <v>122</v>
      </c>
      <c r="H6" s="203" t="s">
        <v>124</v>
      </c>
      <c r="I6" s="167" t="s">
        <v>186</v>
      </c>
      <c r="J6" s="92">
        <v>49.809836751778988</v>
      </c>
      <c r="K6" s="116" t="s">
        <v>122</v>
      </c>
      <c r="L6" s="168" t="s">
        <v>124</v>
      </c>
      <c r="M6" s="171" t="s">
        <v>122</v>
      </c>
      <c r="N6" s="116" t="s">
        <v>124</v>
      </c>
      <c r="O6" s="115" t="s">
        <v>122</v>
      </c>
      <c r="P6" s="116" t="s">
        <v>124</v>
      </c>
    </row>
    <row r="7" spans="1:20" s="131" customFormat="1" ht="28.5" customHeight="1" x14ac:dyDescent="0.2">
      <c r="A7" s="117" t="s">
        <v>213</v>
      </c>
      <c r="B7" s="167">
        <v>1546336</v>
      </c>
      <c r="C7" s="167" t="s">
        <v>122</v>
      </c>
      <c r="D7" s="167">
        <v>851369</v>
      </c>
      <c r="E7" s="167" t="s">
        <v>122</v>
      </c>
      <c r="F7" s="155">
        <v>5690.3164999999999</v>
      </c>
      <c r="G7" s="167" t="s">
        <v>122</v>
      </c>
      <c r="H7" s="167">
        <v>16078307</v>
      </c>
      <c r="I7" s="167" t="s">
        <v>122</v>
      </c>
      <c r="J7" s="167">
        <v>10.3977</v>
      </c>
      <c r="K7" s="115" t="s">
        <v>122</v>
      </c>
      <c r="L7" s="167">
        <v>66.3232</v>
      </c>
      <c r="M7" s="115" t="s">
        <v>122</v>
      </c>
      <c r="N7" s="115">
        <v>1.8163</v>
      </c>
      <c r="O7" s="115" t="s">
        <v>122</v>
      </c>
      <c r="P7" s="115">
        <v>18.885200000000001</v>
      </c>
      <c r="Q7" s="149"/>
    </row>
    <row r="8" spans="1:20" ht="27.75" customHeight="1" x14ac:dyDescent="0.2">
      <c r="A8" s="136" t="s">
        <v>242</v>
      </c>
      <c r="B8" s="154">
        <v>811512</v>
      </c>
      <c r="C8" s="154" t="s">
        <v>122</v>
      </c>
      <c r="D8" s="154">
        <v>614614</v>
      </c>
      <c r="E8" s="154" t="s">
        <v>122</v>
      </c>
      <c r="F8" s="154">
        <v>2816.6860000000001</v>
      </c>
      <c r="G8" s="154" t="s">
        <v>122</v>
      </c>
      <c r="H8" s="154">
        <v>7049027</v>
      </c>
      <c r="I8" s="154" t="s">
        <v>122</v>
      </c>
      <c r="J8" s="154">
        <v>8.6862999999999992</v>
      </c>
      <c r="K8" s="156" t="s">
        <v>122</v>
      </c>
      <c r="L8" s="154">
        <v>45.475999999999999</v>
      </c>
      <c r="M8" s="156" t="s">
        <v>122</v>
      </c>
      <c r="N8" s="156">
        <v>1.3204</v>
      </c>
      <c r="O8" s="156" t="s">
        <v>122</v>
      </c>
      <c r="P8" s="156">
        <v>11.468999999999999</v>
      </c>
      <c r="Q8" s="151"/>
    </row>
    <row r="9" spans="1:20" x14ac:dyDescent="0.2">
      <c r="A9" s="90" t="s">
        <v>203</v>
      </c>
      <c r="B9" s="154">
        <v>350000</v>
      </c>
      <c r="C9" s="154" t="s">
        <v>122</v>
      </c>
      <c r="D9" s="154">
        <v>96019</v>
      </c>
      <c r="E9" s="154" t="s">
        <v>122</v>
      </c>
      <c r="F9" s="154">
        <v>447.8245</v>
      </c>
      <c r="G9" s="154" t="s">
        <v>122</v>
      </c>
      <c r="H9" s="154">
        <v>1958000</v>
      </c>
      <c r="I9" s="154" t="s">
        <v>122</v>
      </c>
      <c r="J9" s="154">
        <v>5.5942999999999996</v>
      </c>
      <c r="K9" s="156" t="s">
        <v>122</v>
      </c>
      <c r="L9" s="154">
        <v>46.2804</v>
      </c>
      <c r="M9" s="156" t="s">
        <v>122</v>
      </c>
      <c r="N9" s="156">
        <v>3.6450999999999998</v>
      </c>
      <c r="O9" s="156" t="s">
        <v>122</v>
      </c>
      <c r="P9" s="156">
        <v>20.3918</v>
      </c>
      <c r="Q9" s="151"/>
    </row>
    <row r="10" spans="1:20" x14ac:dyDescent="0.2">
      <c r="A10" s="90" t="s">
        <v>202</v>
      </c>
      <c r="B10" s="154">
        <v>157494</v>
      </c>
      <c r="C10" s="154" t="s">
        <v>122</v>
      </c>
      <c r="D10" s="154">
        <v>21467</v>
      </c>
      <c r="E10" s="153" t="s">
        <v>122</v>
      </c>
      <c r="F10" s="154">
        <v>136.46250000000001</v>
      </c>
      <c r="G10" s="154" t="s">
        <v>122</v>
      </c>
      <c r="H10" s="154">
        <v>663472</v>
      </c>
      <c r="I10" s="154" t="s">
        <v>122</v>
      </c>
      <c r="J10" s="154">
        <v>4.2126999999999999</v>
      </c>
      <c r="K10" s="156" t="s">
        <v>122</v>
      </c>
      <c r="L10" s="154">
        <v>63.079599999999999</v>
      </c>
      <c r="M10" s="156" t="s">
        <v>122</v>
      </c>
      <c r="N10" s="156">
        <v>7.3365999999999998</v>
      </c>
      <c r="O10" s="156" t="s">
        <v>122</v>
      </c>
      <c r="P10" s="156">
        <v>30.906600000000001</v>
      </c>
      <c r="Q10" s="151"/>
    </row>
    <row r="11" spans="1:20" x14ac:dyDescent="0.2">
      <c r="A11" s="90" t="s">
        <v>214</v>
      </c>
      <c r="B11" s="154">
        <v>215272</v>
      </c>
      <c r="C11" s="154" t="s">
        <v>122</v>
      </c>
      <c r="D11" s="154">
        <v>118748</v>
      </c>
      <c r="E11" s="170" t="s">
        <v>122</v>
      </c>
      <c r="F11" s="154">
        <v>2279.2572</v>
      </c>
      <c r="G11" s="154" t="s">
        <v>122</v>
      </c>
      <c r="H11" s="154">
        <v>6383249</v>
      </c>
      <c r="I11" s="154" t="s">
        <v>122</v>
      </c>
      <c r="J11" s="154">
        <v>29.652000000000001</v>
      </c>
      <c r="K11" s="156" t="s">
        <v>122</v>
      </c>
      <c r="L11" s="166">
        <v>190.46440000000001</v>
      </c>
      <c r="M11" s="172" t="s">
        <v>122</v>
      </c>
      <c r="N11" s="156">
        <v>1.8128</v>
      </c>
      <c r="O11" s="172" t="s">
        <v>122</v>
      </c>
      <c r="P11" s="156">
        <v>53.754600000000003</v>
      </c>
      <c r="Q11" s="152"/>
    </row>
    <row r="12" spans="1:20" x14ac:dyDescent="0.2">
      <c r="A12" s="90" t="s">
        <v>215</v>
      </c>
      <c r="B12" s="154">
        <v>12058</v>
      </c>
      <c r="C12" s="154" t="s">
        <v>122</v>
      </c>
      <c r="D12" s="161">
        <v>521</v>
      </c>
      <c r="E12" s="154" t="s">
        <v>122</v>
      </c>
      <c r="F12" s="161">
        <v>10.0862</v>
      </c>
      <c r="G12" s="154" t="s">
        <v>122</v>
      </c>
      <c r="H12" s="161">
        <v>24559</v>
      </c>
      <c r="I12" s="155" t="s">
        <v>122</v>
      </c>
      <c r="J12" s="207">
        <v>2.0367000000000002</v>
      </c>
      <c r="K12" s="162" t="s">
        <v>122</v>
      </c>
      <c r="L12" s="161">
        <v>192.1036</v>
      </c>
      <c r="M12" s="156" t="s">
        <v>122</v>
      </c>
      <c r="N12" s="162">
        <v>23.143999999999998</v>
      </c>
      <c r="O12" s="156" t="s">
        <v>122</v>
      </c>
      <c r="P12" s="162">
        <v>47.138199999999998</v>
      </c>
      <c r="Q12" s="150"/>
    </row>
    <row r="13" spans="1:20" ht="75.75" customHeight="1" x14ac:dyDescent="0.2">
      <c r="A13" s="223" t="s">
        <v>311</v>
      </c>
      <c r="B13" s="223"/>
      <c r="C13" s="223"/>
      <c r="D13" s="223"/>
      <c r="E13" s="223"/>
      <c r="F13" s="223"/>
      <c r="G13" s="223"/>
      <c r="H13" s="223"/>
      <c r="I13" s="223"/>
      <c r="J13" s="223"/>
      <c r="K13" s="223"/>
      <c r="L13" s="223"/>
      <c r="M13" s="223"/>
      <c r="N13" s="223"/>
      <c r="O13" s="223"/>
      <c r="P13" s="223"/>
    </row>
    <row r="14" spans="1:20" ht="27.75" customHeight="1" x14ac:dyDescent="0.2">
      <c r="A14" s="214" t="s">
        <v>194</v>
      </c>
      <c r="B14" s="214"/>
      <c r="C14" s="214"/>
      <c r="D14" s="214"/>
      <c r="E14" s="214"/>
      <c r="F14" s="214"/>
      <c r="G14" s="214"/>
      <c r="H14" s="214"/>
      <c r="I14" s="214"/>
      <c r="J14" s="214"/>
      <c r="K14" s="214"/>
      <c r="L14" s="214"/>
      <c r="M14" s="214"/>
      <c r="N14" s="214"/>
      <c r="O14" s="214"/>
      <c r="P14" s="214"/>
    </row>
    <row r="15" spans="1:20" ht="37.5" customHeight="1" x14ac:dyDescent="0.2">
      <c r="A15" s="214" t="s">
        <v>312</v>
      </c>
      <c r="B15" s="214"/>
      <c r="C15" s="214"/>
      <c r="D15" s="214"/>
      <c r="E15" s="214"/>
      <c r="F15" s="214"/>
      <c r="G15" s="214"/>
      <c r="H15" s="214"/>
      <c r="I15" s="214"/>
      <c r="J15" s="214"/>
      <c r="L15" s="25"/>
      <c r="M15" s="25"/>
      <c r="Q15" s="71"/>
    </row>
    <row r="16" spans="1:20" ht="26.25" customHeight="1" x14ac:dyDescent="0.2">
      <c r="B16" s="48"/>
      <c r="F16" s="20"/>
      <c r="G16" s="20"/>
      <c r="L16" s="25"/>
      <c r="M16" s="25"/>
      <c r="Q16" s="28"/>
    </row>
    <row r="17" spans="6:14" x14ac:dyDescent="0.2">
      <c r="F17" s="20"/>
      <c r="G17" s="20"/>
      <c r="L17" s="25"/>
      <c r="M17" s="25"/>
    </row>
    <row r="18" spans="6:14" x14ac:dyDescent="0.2">
      <c r="F18" s="20"/>
      <c r="G18" s="20"/>
      <c r="L18" s="25"/>
      <c r="M18" s="25"/>
    </row>
    <row r="19" spans="6:14" x14ac:dyDescent="0.2">
      <c r="F19" s="20"/>
      <c r="G19" s="20"/>
      <c r="L19" s="25"/>
      <c r="M19" s="25"/>
    </row>
    <row r="20" spans="6:14" x14ac:dyDescent="0.2">
      <c r="F20" s="20"/>
      <c r="G20" s="20"/>
      <c r="L20" s="25"/>
      <c r="M20" s="25"/>
    </row>
    <row r="21" spans="6:14" x14ac:dyDescent="0.2">
      <c r="F21" s="20"/>
      <c r="G21" s="20"/>
      <c r="L21" s="25"/>
      <c r="M21" s="25"/>
    </row>
    <row r="22" spans="6:14" x14ac:dyDescent="0.2">
      <c r="F22" s="20"/>
      <c r="G22" s="20"/>
      <c r="L22" s="25"/>
      <c r="M22" s="25"/>
    </row>
    <row r="23" spans="6:14" x14ac:dyDescent="0.2">
      <c r="F23" s="20"/>
      <c r="G23" s="20"/>
      <c r="L23" s="26"/>
      <c r="M23" s="26"/>
    </row>
    <row r="24" spans="6:14" x14ac:dyDescent="0.2">
      <c r="F24" s="21"/>
      <c r="G24" s="21"/>
      <c r="H24" s="6"/>
      <c r="L24" s="26"/>
      <c r="M24" s="26"/>
      <c r="N24" s="6"/>
    </row>
    <row r="25" spans="6:14" x14ac:dyDescent="0.2">
      <c r="F25" s="21"/>
      <c r="G25" s="21"/>
      <c r="H25" s="6"/>
      <c r="L25" s="26"/>
      <c r="M25" s="26"/>
      <c r="N25" s="6"/>
    </row>
    <row r="26" spans="6:14" x14ac:dyDescent="0.2">
      <c r="F26" s="21"/>
      <c r="G26" s="21"/>
      <c r="H26" s="6"/>
      <c r="L26" s="6"/>
      <c r="M26" s="6"/>
      <c r="N26" s="6"/>
    </row>
    <row r="27" spans="6:14" x14ac:dyDescent="0.2">
      <c r="F27" s="6"/>
    </row>
  </sheetData>
  <mergeCells count="3">
    <mergeCell ref="A13:P13"/>
    <mergeCell ref="A14:P14"/>
    <mergeCell ref="A15:J15"/>
  </mergeCell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17</vt:i4>
      </vt:variant>
      <vt:variant>
        <vt:lpstr>Namngivna områden</vt:lpstr>
      </vt:variant>
      <vt:variant>
        <vt:i4>14</vt:i4>
      </vt:variant>
    </vt:vector>
  </HeadingPairs>
  <TitlesOfParts>
    <vt:vector size="31" baseType="lpstr">
      <vt:lpstr>Titel</vt:lpstr>
      <vt:lpstr>Ordlista</vt:lpstr>
      <vt:lpstr>Tabellförteckning</vt:lpstr>
      <vt:lpstr>Teckenförklaring</vt:lpstr>
      <vt:lpstr>T1a</vt:lpstr>
      <vt:lpstr>T1b</vt:lpstr>
      <vt:lpstr>T1 buss</vt:lpstr>
      <vt:lpstr>T1 tåg</vt:lpstr>
      <vt:lpstr>T6</vt:lpstr>
      <vt:lpstr>T7a</vt:lpstr>
      <vt:lpstr>T8 Trafik</vt:lpstr>
      <vt:lpstr>T8 Ekonomi</vt:lpstr>
      <vt:lpstr>T12</vt:lpstr>
      <vt:lpstr>T13</vt:lpstr>
      <vt:lpstr>T14</vt:lpstr>
      <vt:lpstr>T15</vt:lpstr>
      <vt:lpstr>T16</vt:lpstr>
      <vt:lpstr>'T1 buss'!Utskriftsområde</vt:lpstr>
      <vt:lpstr>'T1 tåg'!Utskriftsområde</vt:lpstr>
      <vt:lpstr>'T12'!Utskriftsområde</vt:lpstr>
      <vt:lpstr>'T13'!Utskriftsområde</vt:lpstr>
      <vt:lpstr>'T14'!Utskriftsområde</vt:lpstr>
      <vt:lpstr>'T15'!Utskriftsområde</vt:lpstr>
      <vt:lpstr>'T16'!Utskriftsområde</vt:lpstr>
      <vt:lpstr>T1a!Utskriftsområde</vt:lpstr>
      <vt:lpstr>T1b!Utskriftsområde</vt:lpstr>
      <vt:lpstr>'T6'!Utskriftsområde</vt:lpstr>
      <vt:lpstr>T7a!Utskriftsområde</vt:lpstr>
      <vt:lpstr>'T8 Ekonomi'!Utskriftsområde</vt:lpstr>
      <vt:lpstr>'T8 Trafik'!Utskriftsområde</vt:lpstr>
      <vt:lpstr>Tabellförteckning!Utskriftsområde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Lagerqvist</dc:creator>
  <cp:lastModifiedBy>Johan Landin</cp:lastModifiedBy>
  <cp:lastPrinted>2017-05-15T09:36:07Z</cp:lastPrinted>
  <dcterms:created xsi:type="dcterms:W3CDTF">2007-04-02T10:39:57Z</dcterms:created>
  <dcterms:modified xsi:type="dcterms:W3CDTF">2019-05-16T14:05:07Z</dcterms:modified>
</cp:coreProperties>
</file>